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255" windowHeight="10485"/>
  </bookViews>
  <sheets>
    <sheet name="приложение 1 " sheetId="3" r:id="rId1"/>
    <sheet name="приложение 2" sheetId="5" r:id="rId2"/>
    <sheet name="приложение 3" sheetId="4" r:id="rId3"/>
  </sheets>
  <definedNames>
    <definedName name="_xlnm.Print_Titles" localSheetId="1">'приложение 2'!$4:$4</definedName>
    <definedName name="_xlnm.Print_Area" localSheetId="2">'приложение 3'!$A$2:$C$14</definedName>
  </definedNames>
  <calcPr calcId="144525"/>
</workbook>
</file>

<file path=xl/calcChain.xml><?xml version="1.0" encoding="utf-8"?>
<calcChain xmlns="http://schemas.openxmlformats.org/spreadsheetml/2006/main">
  <c r="O213" i="5" l="1"/>
  <c r="P212" i="5"/>
  <c r="O212" i="5"/>
  <c r="P211" i="5"/>
  <c r="O211" i="5"/>
  <c r="P210" i="5"/>
  <c r="O210" i="5"/>
  <c r="P209" i="5"/>
  <c r="O209" i="5"/>
  <c r="P208" i="5"/>
  <c r="O208" i="5"/>
  <c r="O203" i="5"/>
  <c r="P202" i="5"/>
  <c r="O202" i="5"/>
  <c r="P201" i="5"/>
  <c r="O201" i="5" s="1"/>
  <c r="O200" i="5"/>
  <c r="P199" i="5"/>
  <c r="O199" i="5"/>
  <c r="P198" i="5"/>
  <c r="O198" i="5" s="1"/>
  <c r="O197" i="5"/>
  <c r="P196" i="5"/>
  <c r="O196" i="5"/>
  <c r="O195" i="5"/>
  <c r="P194" i="5"/>
  <c r="P191" i="5" s="1"/>
  <c r="O194" i="5"/>
  <c r="O193" i="5"/>
  <c r="P192" i="5"/>
  <c r="O192" i="5"/>
  <c r="O182" i="5"/>
  <c r="P181" i="5"/>
  <c r="O181" i="5"/>
  <c r="P180" i="5"/>
  <c r="O180" i="5"/>
  <c r="P179" i="5"/>
  <c r="O179" i="5"/>
  <c r="P178" i="5"/>
  <c r="O178" i="5"/>
  <c r="P177" i="5"/>
  <c r="O177" i="5" s="1"/>
  <c r="O172" i="5"/>
  <c r="P171" i="5"/>
  <c r="O171" i="5"/>
  <c r="P170" i="5"/>
  <c r="O170" i="5" s="1"/>
  <c r="O166" i="5"/>
  <c r="P165" i="5"/>
  <c r="O165" i="5"/>
  <c r="P164" i="5"/>
  <c r="O164" i="5"/>
  <c r="O160" i="5"/>
  <c r="P159" i="5"/>
  <c r="O159" i="5"/>
  <c r="P158" i="5"/>
  <c r="O158" i="5"/>
  <c r="P157" i="5"/>
  <c r="O157" i="5"/>
  <c r="P156" i="5"/>
  <c r="O156" i="5"/>
  <c r="P155" i="5"/>
  <c r="O155" i="5"/>
  <c r="O154" i="5"/>
  <c r="P153" i="5"/>
  <c r="O153" i="5"/>
  <c r="P152" i="5"/>
  <c r="O152" i="5"/>
  <c r="P151" i="5"/>
  <c r="O151" i="5"/>
  <c r="P150" i="5"/>
  <c r="O150" i="5"/>
  <c r="P149" i="5"/>
  <c r="O149" i="5"/>
  <c r="O148" i="5"/>
  <c r="P147" i="5"/>
  <c r="O147" i="5"/>
  <c r="P146" i="5"/>
  <c r="O146" i="5"/>
  <c r="O142" i="5"/>
  <c r="P141" i="5"/>
  <c r="O141" i="5"/>
  <c r="P140" i="5"/>
  <c r="O140" i="5"/>
  <c r="O136" i="5"/>
  <c r="P135" i="5"/>
  <c r="O135" i="5"/>
  <c r="P134" i="5"/>
  <c r="O134" i="5" s="1"/>
  <c r="O133" i="5"/>
  <c r="P132" i="5"/>
  <c r="O132" i="5"/>
  <c r="P131" i="5"/>
  <c r="O131" i="5"/>
  <c r="O130" i="5"/>
  <c r="P129" i="5"/>
  <c r="O129" i="5"/>
  <c r="P128" i="5"/>
  <c r="O128" i="5"/>
  <c r="O127" i="5"/>
  <c r="P126" i="5"/>
  <c r="O126" i="5"/>
  <c r="P125" i="5"/>
  <c r="P121" i="5" s="1"/>
  <c r="O125" i="5"/>
  <c r="O124" i="5"/>
  <c r="P123" i="5"/>
  <c r="O123" i="5"/>
  <c r="P122" i="5"/>
  <c r="O122" i="5"/>
  <c r="O118" i="5"/>
  <c r="P117" i="5"/>
  <c r="O117" i="5"/>
  <c r="P116" i="5"/>
  <c r="O116" i="5"/>
  <c r="P115" i="5"/>
  <c r="O115" i="5"/>
  <c r="P114" i="5"/>
  <c r="O114" i="5"/>
  <c r="O113" i="5"/>
  <c r="P112" i="5"/>
  <c r="O112" i="5"/>
  <c r="P111" i="5"/>
  <c r="O111" i="5"/>
  <c r="P110" i="5"/>
  <c r="O110" i="5"/>
  <c r="P109" i="5"/>
  <c r="O109" i="5" s="1"/>
  <c r="O104" i="5"/>
  <c r="P103" i="5"/>
  <c r="O103" i="5"/>
  <c r="P102" i="5"/>
  <c r="O102" i="5"/>
  <c r="P101" i="5"/>
  <c r="O101" i="5"/>
  <c r="P90" i="5"/>
  <c r="O90" i="5"/>
  <c r="P89" i="5"/>
  <c r="O89" i="5"/>
  <c r="O88" i="5"/>
  <c r="P87" i="5"/>
  <c r="O87" i="5"/>
  <c r="P86" i="5"/>
  <c r="O86" i="5" s="1"/>
  <c r="O76" i="5"/>
  <c r="P75" i="5"/>
  <c r="O75" i="5"/>
  <c r="P74" i="5"/>
  <c r="O74" i="5"/>
  <c r="P73" i="5"/>
  <c r="O73" i="5"/>
  <c r="O68" i="5"/>
  <c r="P67" i="5"/>
  <c r="O67" i="5"/>
  <c r="P66" i="5"/>
  <c r="O66" i="5"/>
  <c r="P65" i="5"/>
  <c r="O65" i="5" s="1"/>
  <c r="O59" i="5"/>
  <c r="Q58" i="5"/>
  <c r="O58" i="5"/>
  <c r="Q57" i="5"/>
  <c r="O57" i="5"/>
  <c r="Q56" i="5"/>
  <c r="O56" i="5"/>
  <c r="Q55" i="5"/>
  <c r="O55" i="5"/>
  <c r="Q54" i="5"/>
  <c r="O53" i="5"/>
  <c r="O52" i="5"/>
  <c r="Q51" i="5"/>
  <c r="O51" i="5"/>
  <c r="Q47" i="5"/>
  <c r="O47" i="5" s="1"/>
  <c r="O46" i="5" s="1"/>
  <c r="O45" i="5" s="1"/>
  <c r="Q46" i="5"/>
  <c r="Q45" i="5" s="1"/>
  <c r="Q5" i="5" s="1"/>
  <c r="O44" i="5"/>
  <c r="P43" i="5"/>
  <c r="O43" i="5"/>
  <c r="O42" i="5"/>
  <c r="P41" i="5"/>
  <c r="O41" i="5"/>
  <c r="P40" i="5"/>
  <c r="O40" i="5" s="1"/>
  <c r="O39" i="5"/>
  <c r="P38" i="5"/>
  <c r="O38" i="5"/>
  <c r="P37" i="5"/>
  <c r="O37" i="5"/>
  <c r="O36" i="5"/>
  <c r="P35" i="5"/>
  <c r="O35" i="5"/>
  <c r="O34" i="5"/>
  <c r="P33" i="5"/>
  <c r="O33" i="5"/>
  <c r="O20" i="5"/>
  <c r="P19" i="5"/>
  <c r="O19" i="5"/>
  <c r="O18" i="5"/>
  <c r="P17" i="5"/>
  <c r="P14" i="5" s="1"/>
  <c r="O17" i="5"/>
  <c r="O16" i="5"/>
  <c r="P15" i="5"/>
  <c r="O15" i="5"/>
  <c r="O11" i="5"/>
  <c r="P10" i="5"/>
  <c r="O10" i="5"/>
  <c r="P9" i="5"/>
  <c r="O9" i="5"/>
  <c r="P8" i="5"/>
  <c r="O8" i="5"/>
  <c r="P7" i="5"/>
  <c r="O7" i="5"/>
  <c r="C11" i="4"/>
  <c r="C14" i="4" s="1"/>
  <c r="C44" i="3"/>
  <c r="C42" i="3"/>
  <c r="C39" i="3"/>
  <c r="C36" i="3"/>
  <c r="C33" i="3"/>
  <c r="C29" i="3"/>
  <c r="C28" i="3" s="1"/>
  <c r="C24" i="3"/>
  <c r="C22" i="3"/>
  <c r="C17" i="3"/>
  <c r="C16" i="3" s="1"/>
  <c r="C11" i="3"/>
  <c r="O191" i="5" l="1"/>
  <c r="P190" i="5"/>
  <c r="O14" i="5"/>
  <c r="P13" i="5"/>
  <c r="O121" i="5"/>
  <c r="O120" i="5" s="1"/>
  <c r="O119" i="5" s="1"/>
  <c r="P120" i="5"/>
  <c r="P119" i="5" s="1"/>
  <c r="P32" i="5"/>
  <c r="P85" i="5"/>
  <c r="O85" i="5" s="1"/>
  <c r="P108" i="5"/>
  <c r="O108" i="5" s="1"/>
  <c r="C21" i="3"/>
  <c r="C32" i="3"/>
  <c r="C31" i="3" s="1"/>
  <c r="P31" i="5"/>
  <c r="O32" i="5"/>
  <c r="P163" i="5"/>
  <c r="C10" i="3"/>
  <c r="C9" i="3" s="1"/>
  <c r="C46" i="3" l="1"/>
  <c r="P60" i="5"/>
  <c r="O13" i="5"/>
  <c r="O12" i="5" s="1"/>
  <c r="P12" i="5"/>
  <c r="O190" i="5"/>
  <c r="O189" i="5" s="1"/>
  <c r="P189" i="5"/>
  <c r="P188" i="5" s="1"/>
  <c r="O188" i="5" s="1"/>
  <c r="P30" i="5"/>
  <c r="P6" i="5" s="1"/>
  <c r="O31" i="5"/>
  <c r="O30" i="5" s="1"/>
  <c r="P162" i="5"/>
  <c r="P161" i="5" s="1"/>
  <c r="O161" i="5" s="1"/>
  <c r="O163" i="5"/>
  <c r="O162" i="5" s="1"/>
  <c r="O60" i="5" l="1"/>
  <c r="P54" i="5"/>
  <c r="O54" i="5" s="1"/>
  <c r="O6" i="5"/>
  <c r="P5" i="5"/>
  <c r="O5" i="5" s="1"/>
</calcChain>
</file>

<file path=xl/sharedStrings.xml><?xml version="1.0" encoding="utf-8"?>
<sst xmlns="http://schemas.openxmlformats.org/spreadsheetml/2006/main" count="750" uniqueCount="268">
  <si>
    <t>Всего:</t>
  </si>
  <si>
    <t>540</t>
  </si>
  <si>
    <t>40.9.00.89020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</si>
  <si>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</si>
  <si>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</si>
  <si>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</si>
  <si>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</si>
  <si>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</si>
  <si>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40.9.00.00000</t>
  </si>
  <si>
    <t>Непрограммные расходы сельского поселения Локосово</t>
  </si>
  <si>
    <t>Прочие межбюджетные трансферты общего характера</t>
  </si>
  <si>
    <t>МЕЖБЮДЖЕТНЫЕ ТРАНСФЕРТЫ ОБЩЕГО ХАРАКТЕРА БЮДЖЕТАМ СУБЪЕКТОВ РОССИЙСКОЙ ФЕДЕРАЦИИ И МУНИЦИПАЛЬНЫХ ОБРАЗОВАНИЙ</t>
  </si>
  <si>
    <t>240</t>
  </si>
  <si>
    <t>93.0.02.00690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</si>
  <si>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</si>
  <si>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</si>
  <si>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</si>
  <si>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Содержание в исправном состоянии средств обеспечения пожарной безопасности в общественных зданиях, находящихся в муниципальной собственности</t>
  </si>
  <si>
    <t>93.0.02.00000</t>
  </si>
  <si>
    <t>Содержание в исправном состоянии средств обеспечения пожарной безопасности в общественных зданиях, находящихся в муниципальной собственности в рамках муниципальной программы сельского поселения Локосово «Обеспечение первичных мер пожарной безопасности на территории сельского поселения Локосово на 2017 - 2019 годы»</t>
  </si>
  <si>
    <t>40.9.00.85160</t>
  </si>
  <si>
    <t>Иные межбюджетные трансферты на финансирование наказов избирателей депутатам Думы ХМАО-Югры</t>
  </si>
  <si>
    <t>40.9.00.00700</t>
  </si>
  <si>
    <t>Безвозмездные поступления по распоряжению Правительства Тюменской области на приобретение оборудования, сантехники и строительных материалов в целях проведения ремонтных работ в МКУ "Локосовский СОК "Старт"</t>
  </si>
  <si>
    <t>850</t>
  </si>
  <si>
    <t>40.9.00.00590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</si>
  <si>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</si>
  <si>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</si>
  <si>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</si>
  <si>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</si>
  <si>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</si>
  <si>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</si>
  <si>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</si>
  <si>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(оказание услуг, выполнение работ) муниципальных учреждений</t>
  </si>
  <si>
    <t>Физическая культура</t>
  </si>
  <si>
    <t>ФИЗИЧЕСКАЯ КУЛЬТУРА И СПОРТ</t>
  </si>
  <si>
    <t>310</t>
  </si>
  <si>
    <t>40.9.00.71699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</si>
  <si>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</si>
  <si>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</si>
  <si>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</si>
  <si>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Проведение мероприятия в области социальной политики</t>
  </si>
  <si>
    <t>Социальное обеспечение населения</t>
  </si>
  <si>
    <t>40.9.00.71601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</si>
  <si>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</si>
  <si>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</si>
  <si>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</si>
  <si>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</si>
  <si>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</si>
  <si>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</si>
  <si>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</si>
  <si>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40.9.00.61600</t>
  </si>
  <si>
    <t>Субсидии бюджетным и автономным учреждениям,некоммерческим организациям</t>
  </si>
  <si>
    <t>Культура</t>
  </si>
  <si>
    <t>КУЛЬТУРА, КИНЕМАТОГРАФИЯ</t>
  </si>
  <si>
    <t>40.9.00.20611</t>
  </si>
  <si>
    <t>Проведение мероприятий для детей и молодежи</t>
  </si>
  <si>
    <t>Молодежная политика</t>
  </si>
  <si>
    <t>Образование</t>
  </si>
  <si>
    <t>40.9.00.89346</t>
  </si>
  <si>
    <t>Иные межбюджетные трансферты на исполнение полномочий по информированию населения по ограничению водопользования (информационные аншлаги "Купаться запрещено" изготовление, доставка, установка)</t>
  </si>
  <si>
    <t>Охрана объектов растительного и животного мира и среды их обитания</t>
  </si>
  <si>
    <t>Охрана окружающей среды</t>
  </si>
  <si>
    <t>40.9.00.S2420</t>
  </si>
  <si>
    <t>Содействие развитию исторических и иных местных традиций (софинансирование)</t>
  </si>
  <si>
    <t>40.9.00.R555F</t>
  </si>
  <si>
    <t>Мероприятия по реализации приоритетного проекта «Формирование комфортной городской среды»</t>
  </si>
  <si>
    <t>40.9.00.89350</t>
  </si>
  <si>
    <t>Иные межбюджетные трансферты на благоустройство территории мемориала "Слава", установленного в честь жителей села Локосово-участников Великой Отечественной Войны</t>
  </si>
  <si>
    <t>40.9.00.89010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</si>
  <si>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</si>
  <si>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40.9.00.82420</t>
  </si>
  <si>
    <t>Содействие развитию исторических и иных местных традиций за счет иных межбюджетных трансфертов</t>
  </si>
  <si>
    <t>40.9.00.20829</t>
  </si>
  <si>
    <t>Прочие мероприятия по благоустройству территории поселений</t>
  </si>
  <si>
    <t>40.9.00.20811</t>
  </si>
  <si>
    <t>Организация уличного освещения территории поселений</t>
  </si>
  <si>
    <t>Благоустройство</t>
  </si>
  <si>
    <t>Жилищно-коммунальное хозяйство</t>
  </si>
  <si>
    <t>40.9.00.00790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</si>
  <si>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</si>
  <si>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</si>
  <si>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40.9.00.20641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</si>
  <si>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</si>
  <si>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</si>
  <si>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</si>
  <si>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120</t>
  </si>
  <si>
    <t>94.0.01.S2300</t>
  </si>
  <si>
    <t>Расходы на выплаты персоналу государственных (муниципальных) органов</t>
  </si>
  <si>
    <t>Создание условий для деятельности народных дружин (софинансирование)</t>
  </si>
  <si>
    <t>94.0.01.82300</t>
  </si>
  <si>
    <t>Создание условий для деятельности народных дружин</t>
  </si>
  <si>
    <t>94.0.01.00000</t>
  </si>
  <si>
    <t>Создание условий для деятельности народных дружин в рамках муниципальной программы сельского поселения Локосово «Профилактика правонарушений в сфере охраны общественного порядка на территории сельского поселения Локосово на 2017 - 2019 год»</t>
  </si>
  <si>
    <t>92.0.01.00690</t>
  </si>
  <si>
    <t xml:space="preserve">Реализация государственных функций, связанных с общегосударственным управлением </t>
  </si>
  <si>
    <t>92.0.01.00000</t>
  </si>
  <si>
    <t>Распространение памяток, листовок среди населения, обеспечить наглядной агитацией учреждения соц. сферы в рамках муниципальной программы сельского поселения Локосово «Профилактика экстремизма, гармонизация межэтнических и межкультурных отношений, укрепление толерантности в муниципальном образовании сельское поселение Локосово на 2017 - 2019 годы»</t>
  </si>
  <si>
    <t>40.9.00.89131</t>
  </si>
  <si>
    <t>Иные межбюджетные трансферты на обеспечение антитеррористической защищенности</t>
  </si>
  <si>
    <t>40.9.00.00690</t>
  </si>
  <si>
    <t>Другие вопросы в области национальной безопасности и правоохранительной деятельности</t>
  </si>
  <si>
    <t>93.0.07.00690</t>
  </si>
  <si>
    <t>Обеспечение первичных мер пожарной безопасности в границах сельского поселения Локосово, а также социальное и экономическое стимулирование участия граждан в добровольной пожарной охране</t>
  </si>
  <si>
    <t>93.0.07.00000</t>
  </si>
  <si>
    <t>Обеспечение первичных мер пожарной безопасности в границах сельского поселения Локосово, а также социальное и экономическое стимулирование участия граждан в добровольной пожарной охране в рамках муниципальной программы сельского поселения Локосово «Обеспечение первичных мер пожарной безопасности на территории сельского поселения Локосово на 2017 - 2019 годы»</t>
  </si>
  <si>
    <t>93.0.06.00690</t>
  </si>
  <si>
    <t>Изготовление обучающего и информационного материала, памяток пожарной безопасности</t>
  </si>
  <si>
    <t>93.0.06.00000</t>
  </si>
  <si>
    <t>Изготовление обучающего и информационного материала, памяток пожарной безопасности в рамках муниципальной программы сельского поселения Локосово «Обеспечение первичных мер пожарной безопасности на территории сельского поселения Локосово на 2017 - 2019 годы»</t>
  </si>
  <si>
    <t>93.0.05.00690</t>
  </si>
  <si>
    <t>Обучение Главы сельского поселения, специалиста по делам ГО, ЧС, ПБ и МП в объёме пожарно-технического минимума</t>
  </si>
  <si>
    <t>93.0.05.00000</t>
  </si>
  <si>
    <t>Обучение Главы сельского поселения, специалиста по делам ГО, ЧС, ПБ и МП в объёме пожарно-технического минимума в рамках муниципальной программы сельского поселения Локосово «Обеспечение первичных мер пожарной безопасности на территории сельского поселения Локосово на 2017 - 2019 годы»</t>
  </si>
  <si>
    <t>93.0.04.00690</t>
  </si>
  <si>
    <t>Проведение работ по очистке минерализованной полосы</t>
  </si>
  <si>
    <t>93.0.04.00000</t>
  </si>
  <si>
    <t>Проведение работ по очистке минерализованной полосы в рамках муниципальной программы сельского поселения Локосово «Обеспечение первичных мер пожарной безопасности на территории сельского поселения Локосово на 2017 - 2019 годы»</t>
  </si>
  <si>
    <t>93.0.03.00690</t>
  </si>
  <si>
    <t>Приобретение первичных средств пожарной безопасности, знаков пожарной безопасности</t>
  </si>
  <si>
    <t>93.0.03.00000</t>
  </si>
  <si>
    <t>Приобретение первичных средств пожарной безопасности, знаков пожарной безопасности в рамках муниципальной программы сельского поселения Локосово «Обеспечение первичных мер пожарной безопасности на территории сельского поселения Локосово на 2017 - 2019 годы»</t>
  </si>
  <si>
    <t>93.0.01.00690</t>
  </si>
  <si>
    <t>Обустройство, содержание и ремонт источников наружного пожарного водоснабжения, находящихся в муниципальной собственности</t>
  </si>
  <si>
    <t>93.0.01.00000</t>
  </si>
  <si>
    <t>Обустройство, содержание и ремонт источников наружного пожарного водоснабжения, находящихся в муниципальной собственности в рамках муниципальной программы сельского поселения Локосово «Обеспечение первичных мер пожарной безопасности на территории сельского поселения Локосово на 2017 - 2019 годы»</t>
  </si>
  <si>
    <t>40.9.00.89168</t>
  </si>
  <si>
    <t>Иные медбюджетные трансферты на обеспечение первичных мер пожарной безопасности в границах населенных пунктов поселений</t>
  </si>
  <si>
    <t>Защита населения и территории от чрезвычайных ситуаций природного и техногенного характера, гражданская оборона</t>
  </si>
  <si>
    <t>40.9.00.59300</t>
  </si>
  <si>
    <t>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2014–2020 годах" за счет субвенций федерального бюджета</t>
  </si>
  <si>
    <t>Органы юстиции</t>
  </si>
  <si>
    <t>Национальная безопасность и правоохранительная деятельность</t>
  </si>
  <si>
    <t>40.9.00.51180</t>
  </si>
  <si>
    <t>Осуществление первичного воинского учета на территориях, где отсутствуют военные комиссариаты за счет субвенций федерального бюджета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</si>
  <si>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</si>
  <si>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</si>
  <si>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</si>
  <si>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</si>
  <si>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350</t>
  </si>
  <si>
    <t>40.9.00.02400</t>
  </si>
  <si>
    <t>Премии и гранты</t>
  </si>
  <si>
    <t xml:space="preserve">Прочие мероприятия органов местного самоуправления </t>
  </si>
  <si>
    <t>Другие общегосударственные вопросы</t>
  </si>
  <si>
    <t>Резервные фонды</t>
  </si>
  <si>
    <t>95.0.01.02040</t>
  </si>
  <si>
    <t>Обеспечение повышения квалификации муниципальных служащих (с получением свидетельства государственного образца) за счет средств бюджета поселения</t>
  </si>
  <si>
    <t>95.0.01.00000</t>
  </si>
  <si>
    <t>Обеспечение повышения квалификации муниципальных служащих (с получением свидетельства государственного образца) за счет средств бюджета поселения в рамках муниципальной программы сельского поселения Локосово «Развитие муниципальной службы в сельском поселении Локосово на 2017-2019 годы»</t>
  </si>
  <si>
    <t>40.9.00.02040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</si>
  <si>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</si>
  <si>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</si>
  <si>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40.9.00.02030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</si>
  <si>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</si>
  <si>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</si>
  <si>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</si>
  <si>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администрации городских и сельских поселений Сургутского района</t>
  </si>
  <si>
    <t>КВР</t>
  </si>
  <si>
    <t>КЦСР</t>
  </si>
  <si>
    <t>Пр</t>
  </si>
  <si>
    <t>Рз</t>
  </si>
  <si>
    <t>Вед</t>
  </si>
  <si>
    <t>Наименование</t>
  </si>
  <si>
    <t xml:space="preserve">Расходы, осуществляемые по вопросам местного значения </t>
  </si>
  <si>
    <t xml:space="preserve">Расходы, осуществляемые за счет субвенции из Регионального фонда компенсации </t>
  </si>
  <si>
    <t>Исполнение расходной части бюджета сельского поселения Локосово за 9 месяцев 2017 года по ведомственной структуре расходов</t>
  </si>
  <si>
    <t>Исполнение за 9 месяцев 2017 года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</si>
  <si>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</t>
  </si>
  <si>
    <t>40.9.00.82440</t>
  </si>
  <si>
    <t>40.9.00.L555F</t>
  </si>
  <si>
    <t>Иные межбюджетные трансферты на приобретение бункеров для складирования крупногабаритных отходов</t>
  </si>
  <si>
    <t>40.9.00.89164</t>
  </si>
  <si>
    <t>Приложение 1</t>
  </si>
  <si>
    <t>сельского поселения Локосово</t>
  </si>
  <si>
    <t xml:space="preserve">Исполнение доходной части бюджета сельского поселения Локосово за 9 месяцев 2017 года </t>
  </si>
  <si>
    <t>(тыс.руб.)</t>
  </si>
  <si>
    <t>Код бюджетной класификации</t>
  </si>
  <si>
    <t>Сумма</t>
  </si>
  <si>
    <t>1 00 00000 00 0000 000</t>
  </si>
  <si>
    <t>Налоговые и неналоговые доходы</t>
  </si>
  <si>
    <t>Налоговые доходы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</si>
  <si>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</si>
  <si>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</si>
  <si>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</si>
  <si>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</si>
  <si>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</si>
  <si>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</si>
  <si>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</si>
  <si>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</si>
  <si>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</si>
  <si>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</si>
  <si>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</si>
  <si>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</si>
  <si>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</si>
  <si>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</si>
  <si>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</si>
  <si>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</si>
  <si>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</si>
  <si>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</si>
  <si>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</si>
  <si>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статьёй 228 Налогового кодекса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</si>
  <si>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</si>
  <si>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</si>
  <si>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</si>
  <si>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</si>
  <si>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 xml:space="preserve">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</si>
  <si>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</si>
  <si>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1 06 06000 00 0000 110</t>
  </si>
  <si>
    <t>Земельный налог</t>
  </si>
  <si>
    <t xml:space="preserve"> 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</si>
  <si>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</si>
  <si>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</si>
  <si>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</si>
  <si>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</si>
  <si>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</si>
  <si>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</si>
  <si>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1 13 00000 00 0000 000</t>
  </si>
  <si>
    <t>Доходы от оказания платных услуг (работ) и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</si>
  <si>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</si>
  <si>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</si>
  <si>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</si>
  <si>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</si>
  <si>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</si>
  <si>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</si>
  <si>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2 02 01000 00 0000 151 </t>
  </si>
  <si>
    <t>Дотации бюджетам субъектов Российской Федерации и муниципальных образований</t>
  </si>
  <si>
    <t xml:space="preserve"> 2 02 15001 10 0000 151</t>
  </si>
  <si>
    <t xml:space="preserve">Дотация бюджетам сельских поселений на выравнивание бюджетной обеспеченности </t>
  </si>
  <si>
    <t>2 02 15002 10 0000 151</t>
  </si>
  <si>
    <t>Дотации бюджетам сельских поселений на поддержку мер по обеспечению сбалансированности бюджетов</t>
  </si>
  <si>
    <t>2 02 03000 00 0000 151</t>
  </si>
  <si>
    <t>Субвенции бюджетам субъектов Российской Федерации и муниципальных образований</t>
  </si>
  <si>
    <t xml:space="preserve"> 2 02 35118 10 0000 151</t>
  </si>
  <si>
    <t>Субвенция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</si>
  <si>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2 02 35930 10 0000 151</t>
  </si>
  <si>
    <t>Субвенции бюджетам сельских поселений на государственную регистрацию актов гражданского состояния</t>
  </si>
  <si>
    <t xml:space="preserve">2 02 04000 00 0000 151 </t>
  </si>
  <si>
    <t xml:space="preserve">Иные межбюджетные трансферты 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</si>
  <si>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</si>
  <si>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</si>
  <si>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2 02 49999 10 0000 151</t>
  </si>
  <si>
    <t xml:space="preserve">Прочие межбюджетные трансферты, передаваемые бюджетам сельских поселений </t>
  </si>
  <si>
    <t>2 07 00000 00 0000 000</t>
  </si>
  <si>
    <t>Прочие безвозмездные поступления</t>
  </si>
  <si>
    <t>2 07 05030 10 0000 180</t>
  </si>
  <si>
    <t>Прочие безвозмездные поступления в бюджеты сельских поселений</t>
  </si>
  <si>
    <t xml:space="preserve">2 18 00000 00 0000 151 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</si>
  <si>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</si>
  <si>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</si>
  <si>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</si>
  <si>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 доходов</t>
  </si>
  <si>
    <t>Приложение  3</t>
  </si>
  <si>
    <t>Исполнение по источникам финансирования дефицита бюджета сельского поселения Локосово                                                                        за 9 месяцев 2017 года</t>
  </si>
  <si>
    <t>тыс. рублей</t>
  </si>
  <si>
    <t>Код бюджетной классификации</t>
  </si>
  <si>
    <t>Наименование видов источников финансирования дефицита бюджета</t>
  </si>
  <si>
    <t>650 01 05 00 00 00 0000 000</t>
  </si>
  <si>
    <t>Изменение остатков средств на счетах по учету средств бюджетов</t>
  </si>
  <si>
    <t>650 01 05 02 01 10 0000 510</t>
  </si>
  <si>
    <t>Увеличение прочих остатков денежных средств бюджетов поселений</t>
  </si>
  <si>
    <t>650 01 05 02 01 10 0000 610</t>
  </si>
  <si>
    <t>Уменьшение прочих остатков денежных средств бюджетов поселений</t>
  </si>
  <si>
    <t>Всего источников финансирования дефицита бюджета</t>
  </si>
  <si>
    <t>к постановлению администрации</t>
  </si>
  <si>
    <t xml:space="preserve">к постановлению администрации </t>
  </si>
  <si>
    <t>от "07" ноября  2017 г. № 77-нпа</t>
  </si>
  <si>
    <t>Приложение 2                                                                           к постановлению администрации                              сельского поселения Локосово                                          от "07" ноября 2017 года № 77-нпа</t>
  </si>
  <si>
    <t>от "07" ноября  2017г. № 77-нпа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</si>
</sst>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00"/>
    <numFmt numFmtId="165" formatCode="#,##0.00;[Red]\-#,##0.00;0.00"/>
    <numFmt numFmtId="166" formatCode="000"/>
    <numFmt numFmtId="167" formatCode="0000000000"/>
    <numFmt numFmtId="168" formatCode="#,##0.0_ ;[Red]\-#,##0.0\ "/>
    <numFmt numFmtId="169" formatCode="#,##0.0;[Red]\-#,##0.0;0.0"/>
    <numFmt numFmtId="170" formatCode="0.0"/>
    <numFmt numFmtId="171" formatCode="_(* #,##0.00_);_(* \(#,##0.00\);_(* &quot;-&quot;??_);_(@_)"/>
    <numFmt numFmtId="172" formatCode="_(* #,##0.0_);_(* \(#,##0.0\);_(* &quot;-&quot;??_);_(@_)"/>
    <numFmt numFmtId="173" formatCode="#,##0.0"/>
    <numFmt numFmtId="174" formatCode="_-* #,##0.0_р_._-;\-* #,##0.0_р_._-;_-* &quot;-&quot;??_р_._-;_-@_-"/>
    <numFmt numFmtId="175" formatCode="_-* #,##0_р_._-;\-* #,##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0"/>
      <name val="Tahoma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7" fillId="0" borderId="0"/>
    <xf numFmtId="171" fontId="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1" fillId="0" borderId="0" xfId="1" applyProtection="1"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 wrapText="1"/>
      <protection hidden="1"/>
    </xf>
    <xf numFmtId="166" fontId="2" fillId="0" borderId="3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2" fontId="2" fillId="0" borderId="4" xfId="1" applyNumberFormat="1" applyFont="1" applyFill="1" applyBorder="1" applyAlignment="1" applyProtection="1">
      <alignment horizontal="right"/>
      <protection hidden="1"/>
    </xf>
    <xf numFmtId="165" fontId="2" fillId="0" borderId="4" xfId="1" applyNumberFormat="1" applyFont="1" applyFill="1" applyBorder="1" applyAlignment="1" applyProtection="1">
      <alignment horizontal="right"/>
      <protection hidden="1"/>
    </xf>
    <xf numFmtId="166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5" xfId="1" applyNumberFormat="1" applyFont="1" applyFill="1" applyBorder="1" applyAlignment="1" applyProtection="1">
      <alignment horizontal="center"/>
      <protection hidden="1"/>
    </xf>
    <xf numFmtId="164" fontId="2" fillId="0" borderId="5" xfId="1" applyNumberFormat="1" applyFont="1" applyFill="1" applyBorder="1" applyAlignment="1" applyProtection="1">
      <alignment horizontal="center" wrapText="1"/>
      <protection hidden="1"/>
    </xf>
    <xf numFmtId="166" fontId="2" fillId="0" borderId="5" xfId="1" applyNumberFormat="1" applyFont="1" applyFill="1" applyBorder="1" applyAlignment="1" applyProtection="1">
      <alignment horizontal="center"/>
      <protection hidden="1"/>
    </xf>
    <xf numFmtId="166" fontId="2" fillId="0" borderId="4" xfId="1" applyNumberFormat="1" applyFont="1" applyBorder="1" applyAlignment="1" applyProtection="1">
      <protection hidden="1"/>
    </xf>
    <xf numFmtId="167" fontId="2" fillId="0" borderId="7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wrapText="1"/>
      <protection hidden="1"/>
    </xf>
    <xf numFmtId="0" fontId="2" fillId="0" borderId="2" xfId="1" applyNumberFormat="1" applyFont="1" applyFill="1" applyBorder="1" applyAlignment="1" applyProtection="1">
      <alignment wrapText="1"/>
      <protection hidden="1"/>
    </xf>
    <xf numFmtId="166" fontId="2" fillId="0" borderId="2" xfId="1" applyNumberFormat="1" applyFont="1" applyBorder="1" applyAlignment="1" applyProtection="1">
      <protection hidden="1"/>
    </xf>
    <xf numFmtId="166" fontId="2" fillId="0" borderId="8" xfId="1" applyNumberFormat="1" applyFont="1" applyFill="1" applyBorder="1" applyAlignment="1" applyProtection="1">
      <alignment horizontal="center"/>
      <protection hidden="1"/>
    </xf>
    <xf numFmtId="167" fontId="2" fillId="0" borderId="6" xfId="1" applyNumberFormat="1" applyFont="1" applyFill="1" applyBorder="1" applyAlignment="1" applyProtection="1">
      <alignment horizontal="center"/>
      <protection hidden="1"/>
    </xf>
    <xf numFmtId="164" fontId="2" fillId="0" borderId="6" xfId="1" applyNumberFormat="1" applyFont="1" applyFill="1" applyBorder="1" applyAlignment="1" applyProtection="1">
      <alignment horizontal="center" wrapText="1"/>
      <protection hidden="1"/>
    </xf>
    <xf numFmtId="166" fontId="2" fillId="0" borderId="6" xfId="1" applyNumberFormat="1" applyFont="1" applyFill="1" applyBorder="1" applyAlignment="1" applyProtection="1">
      <alignment horizontal="center"/>
      <protection hidden="1"/>
    </xf>
    <xf numFmtId="166" fontId="2" fillId="0" borderId="6" xfId="1" applyNumberFormat="1" applyFont="1" applyBorder="1" applyAlignment="1" applyProtection="1">
      <protection hidden="1"/>
    </xf>
    <xf numFmtId="166" fontId="2" fillId="0" borderId="8" xfId="1" applyNumberFormat="1" applyFont="1" applyBorder="1" applyAlignment="1" applyProtection="1">
      <protection hidden="1"/>
    </xf>
    <xf numFmtId="0" fontId="2" fillId="0" borderId="0" xfId="1" applyFont="1" applyFill="1" applyProtection="1"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4" xfId="1" applyNumberFormat="1" applyFont="1" applyFill="1" applyBorder="1" applyAlignment="1" applyProtection="1">
      <alignment horizontal="left" vertical="top"/>
      <protection hidden="1"/>
    </xf>
    <xf numFmtId="167" fontId="2" fillId="0" borderId="4" xfId="1" applyNumberFormat="1" applyFont="1" applyBorder="1" applyAlignment="1" applyProtection="1">
      <protection hidden="1"/>
    </xf>
    <xf numFmtId="0" fontId="2" fillId="0" borderId="4" xfId="1" applyNumberFormat="1" applyFont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168" fontId="2" fillId="0" borderId="4" xfId="1" applyNumberFormat="1" applyFont="1" applyFill="1" applyBorder="1" applyAlignment="1" applyProtection="1">
      <alignment horizontal="right"/>
      <protection hidden="1"/>
    </xf>
    <xf numFmtId="168" fontId="2" fillId="0" borderId="5" xfId="1" applyNumberFormat="1" applyFont="1" applyFill="1" applyBorder="1" applyAlignment="1" applyProtection="1">
      <alignment horizontal="right"/>
      <protection hidden="1"/>
    </xf>
    <xf numFmtId="168" fontId="2" fillId="0" borderId="1" xfId="1" applyNumberFormat="1" applyFont="1" applyFill="1" applyBorder="1" applyAlignment="1" applyProtection="1">
      <alignment horizontal="right"/>
      <protection hidden="1"/>
    </xf>
    <xf numFmtId="168" fontId="2" fillId="0" borderId="3" xfId="1" applyNumberFormat="1" applyFont="1" applyFill="1" applyBorder="1" applyAlignment="1" applyProtection="1">
      <alignment horizontal="right"/>
      <protection hidden="1"/>
    </xf>
    <xf numFmtId="168" fontId="2" fillId="0" borderId="8" xfId="1" applyNumberFormat="1" applyFont="1" applyFill="1" applyBorder="1" applyAlignment="1" applyProtection="1">
      <alignment horizontal="right"/>
      <protection hidden="1"/>
    </xf>
    <xf numFmtId="168" fontId="2" fillId="0" borderId="6" xfId="1" applyNumberFormat="1" applyFont="1" applyFill="1" applyBorder="1" applyAlignment="1" applyProtection="1">
      <alignment horizontal="right"/>
      <protection hidden="1"/>
    </xf>
    <xf numFmtId="0" fontId="1" fillId="0" borderId="0" xfId="1" applyFill="1"/>
    <xf numFmtId="0" fontId="2" fillId="0" borderId="1" xfId="1" applyFont="1" applyFill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 wrapText="1"/>
    </xf>
    <xf numFmtId="0" fontId="2" fillId="0" borderId="4" xfId="1" applyNumberFormat="1" applyFont="1" applyFill="1" applyBorder="1" applyAlignment="1" applyProtection="1">
      <alignment wrapText="1"/>
      <protection hidden="1"/>
    </xf>
    <xf numFmtId="0" fontId="2" fillId="0" borderId="8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167" fontId="2" fillId="0" borderId="4" xfId="1" applyNumberFormat="1" applyFont="1" applyFill="1" applyBorder="1" applyAlignment="1" applyProtection="1">
      <alignment wrapText="1"/>
      <protection hidden="1"/>
    </xf>
    <xf numFmtId="167" fontId="2" fillId="0" borderId="2" xfId="1" applyNumberFormat="1" applyFont="1" applyFill="1" applyBorder="1" applyAlignment="1" applyProtection="1">
      <alignment wrapText="1"/>
      <protection hidden="1"/>
    </xf>
    <xf numFmtId="167" fontId="2" fillId="0" borderId="8" xfId="1" applyNumberFormat="1" applyFont="1" applyFill="1" applyBorder="1" applyAlignment="1" applyProtection="1">
      <alignment wrapText="1"/>
      <protection hidden="1"/>
    </xf>
    <xf numFmtId="167" fontId="2" fillId="0" borderId="6" xfId="1" applyNumberFormat="1" applyFont="1" applyFill="1" applyBorder="1" applyAlignment="1" applyProtection="1">
      <alignment wrapText="1"/>
      <protection hidden="1"/>
    </xf>
    <xf numFmtId="2" fontId="2" fillId="0" borderId="0" xfId="1" applyNumberFormat="1" applyFont="1" applyFill="1" applyBorder="1" applyAlignment="1" applyProtection="1">
      <alignment horizontal="right"/>
      <protection hidden="1"/>
    </xf>
    <xf numFmtId="165" fontId="2" fillId="0" borderId="0" xfId="1" applyNumberFormat="1" applyFont="1" applyFill="1" applyBorder="1" applyAlignment="1" applyProtection="1">
      <protection hidden="1"/>
    </xf>
    <xf numFmtId="165" fontId="2" fillId="0" borderId="0" xfId="1" applyNumberFormat="1" applyFont="1" applyFill="1" applyBorder="1" applyAlignment="1" applyProtection="1">
      <alignment horizontal="right"/>
      <protection hidden="1"/>
    </xf>
    <xf numFmtId="166" fontId="2" fillId="0" borderId="7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 wrapText="1"/>
      <protection hidden="1"/>
    </xf>
    <xf numFmtId="167" fontId="2" fillId="0" borderId="7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center"/>
      <protection hidden="1"/>
    </xf>
    <xf numFmtId="168" fontId="2" fillId="0" borderId="2" xfId="1" applyNumberFormat="1" applyFont="1" applyFill="1" applyBorder="1" applyAlignment="1" applyProtection="1">
      <alignment horizontal="right"/>
      <protection hidden="1"/>
    </xf>
    <xf numFmtId="168" fontId="2" fillId="0" borderId="7" xfId="1" applyNumberFormat="1" applyFont="1" applyFill="1" applyBorder="1" applyAlignment="1" applyProtection="1">
      <alignment horizontal="right"/>
      <protection hidden="1"/>
    </xf>
    <xf numFmtId="169" fontId="2" fillId="0" borderId="4" xfId="1" applyNumberFormat="1" applyFont="1" applyFill="1" applyBorder="1" applyAlignment="1" applyProtection="1">
      <alignment horizontal="right"/>
      <protection hidden="1"/>
    </xf>
    <xf numFmtId="169" fontId="2" fillId="0" borderId="5" xfId="1" applyNumberFormat="1" applyFont="1" applyFill="1" applyBorder="1" applyAlignment="1" applyProtection="1">
      <alignment horizontal="right"/>
      <protection hidden="1"/>
    </xf>
    <xf numFmtId="169" fontId="2" fillId="0" borderId="1" xfId="1" applyNumberFormat="1" applyFont="1" applyFill="1" applyBorder="1" applyAlignment="1" applyProtection="1">
      <alignment horizontal="right"/>
      <protection hidden="1"/>
    </xf>
    <xf numFmtId="169" fontId="2" fillId="0" borderId="3" xfId="1" applyNumberFormat="1" applyFont="1" applyFill="1" applyBorder="1" applyAlignment="1" applyProtection="1">
      <alignment horizontal="right"/>
      <protection hidden="1"/>
    </xf>
    <xf numFmtId="169" fontId="2" fillId="0" borderId="8" xfId="1" applyNumberFormat="1" applyFont="1" applyFill="1" applyBorder="1" applyAlignment="1" applyProtection="1">
      <alignment horizontal="right"/>
      <protection hidden="1"/>
    </xf>
    <xf numFmtId="169" fontId="2" fillId="0" borderId="6" xfId="1" applyNumberFormat="1" applyFont="1" applyFill="1" applyBorder="1" applyAlignment="1" applyProtection="1">
      <alignment horizontal="right"/>
      <protection hidden="1"/>
    </xf>
    <xf numFmtId="170" fontId="2" fillId="0" borderId="4" xfId="1" applyNumberFormat="1" applyFont="1" applyFill="1" applyBorder="1" applyAlignment="1" applyProtection="1">
      <alignment horizontal="right"/>
      <protection hidden="1"/>
    </xf>
    <xf numFmtId="170" fontId="2" fillId="0" borderId="1" xfId="1" applyNumberFormat="1" applyFont="1" applyFill="1" applyBorder="1" applyAlignment="1" applyProtection="1">
      <alignment horizontal="right"/>
      <protection hidden="1"/>
    </xf>
    <xf numFmtId="0" fontId="8" fillId="0" borderId="0" xfId="3" applyFont="1" applyAlignment="1">
      <alignment horizontal="center" wrapText="1"/>
    </xf>
    <xf numFmtId="0" fontId="8" fillId="0" borderId="0" xfId="3" applyFont="1" applyAlignment="1">
      <alignment wrapText="1"/>
    </xf>
    <xf numFmtId="171" fontId="3" fillId="0" borderId="0" xfId="3" applyNumberFormat="1" applyFont="1" applyAlignment="1">
      <alignment horizontal="right"/>
    </xf>
    <xf numFmtId="0" fontId="3" fillId="0" borderId="0" xfId="3" applyFont="1"/>
    <xf numFmtId="0" fontId="7" fillId="0" borderId="0" xfId="3"/>
    <xf numFmtId="0" fontId="7" fillId="0" borderId="0" xfId="3" applyAlignment="1">
      <alignment wrapText="1"/>
    </xf>
    <xf numFmtId="0" fontId="10" fillId="0" borderId="0" xfId="3" applyFont="1" applyBorder="1" applyAlignment="1">
      <alignment horizontal="center"/>
    </xf>
    <xf numFmtId="171" fontId="10" fillId="0" borderId="0" xfId="3" applyNumberFormat="1" applyFont="1" applyBorder="1" applyAlignment="1">
      <alignment horizontal="right"/>
    </xf>
    <xf numFmtId="0" fontId="11" fillId="0" borderId="0" xfId="3" applyFont="1"/>
    <xf numFmtId="0" fontId="10" fillId="0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vertical="center"/>
    </xf>
    <xf numFmtId="172" fontId="6" fillId="0" borderId="1" xfId="3" applyNumberFormat="1" applyFont="1" applyFill="1" applyBorder="1"/>
    <xf numFmtId="0" fontId="10" fillId="2" borderId="1" xfId="3" applyFont="1" applyFill="1" applyBorder="1" applyAlignment="1">
      <alignment horizontal="center"/>
    </xf>
    <xf numFmtId="0" fontId="6" fillId="2" borderId="1" xfId="3" applyFont="1" applyFill="1" applyBorder="1" applyAlignment="1">
      <alignment vertical="center"/>
    </xf>
    <xf numFmtId="172" fontId="6" fillId="2" borderId="1" xfId="3" applyNumberFormat="1" applyFont="1" applyFill="1" applyBorder="1"/>
    <xf numFmtId="0" fontId="11" fillId="2" borderId="0" xfId="3" applyFont="1" applyFill="1"/>
    <xf numFmtId="0" fontId="11" fillId="0" borderId="1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vertical="center" wrapText="1"/>
    </xf>
    <xf numFmtId="172" fontId="10" fillId="0" borderId="1" xfId="3" applyNumberFormat="1" applyFont="1" applyFill="1" applyBorder="1"/>
    <xf numFmtId="0" fontId="12" fillId="0" borderId="1" xfId="3" applyFont="1" applyFill="1" applyBorder="1" applyAlignment="1">
      <alignment horizontal="center" vertical="center"/>
    </xf>
    <xf numFmtId="0" fontId="12" fillId="0" borderId="1" xfId="3" applyFont="1" applyBorder="1" applyAlignment="1">
      <alignment horizontal="justify" vertical="center" wrapText="1"/>
    </xf>
    <xf numFmtId="172" fontId="12" fillId="0" borderId="1" xfId="3" applyNumberFormat="1" applyFont="1" applyFill="1" applyBorder="1"/>
    <xf numFmtId="173" fontId="12" fillId="0" borderId="1" xfId="3" applyNumberFormat="1" applyFont="1" applyFill="1" applyBorder="1"/>
    <xf numFmtId="0" fontId="11" fillId="0" borderId="1" xfId="3" applyFont="1" applyFill="1" applyBorder="1" applyAlignment="1">
      <alignment horizontal="center"/>
    </xf>
    <xf numFmtId="0" fontId="10" fillId="0" borderId="1" xfId="3" applyFont="1" applyFill="1" applyBorder="1" applyAlignment="1">
      <alignment vertical="center"/>
    </xf>
    <xf numFmtId="49" fontId="12" fillId="0" borderId="1" xfId="3" applyNumberFormat="1" applyFont="1" applyFill="1" applyBorder="1" applyAlignment="1">
      <alignment horizontal="center" vertical="center"/>
    </xf>
    <xf numFmtId="172" fontId="12" fillId="0" borderId="1" xfId="4" applyNumberFormat="1" applyFont="1" applyFill="1" applyBorder="1"/>
    <xf numFmtId="173" fontId="12" fillId="0" borderId="1" xfId="4" applyNumberFormat="1" applyFont="1" applyFill="1" applyBorder="1"/>
    <xf numFmtId="0" fontId="13" fillId="0" borderId="0" xfId="3" applyFont="1"/>
    <xf numFmtId="0" fontId="12" fillId="0" borderId="1" xfId="3" applyFont="1" applyFill="1" applyBorder="1" applyAlignment="1">
      <alignment horizontal="justify" vertical="center" wrapText="1"/>
    </xf>
    <xf numFmtId="0" fontId="12" fillId="0" borderId="3" xfId="4" applyNumberFormat="1" applyFont="1" applyFill="1" applyBorder="1" applyAlignment="1">
      <alignment horizontal="justify" vertical="center" wrapText="1"/>
    </xf>
    <xf numFmtId="49" fontId="11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justify" vertical="center" wrapText="1"/>
    </xf>
    <xf numFmtId="172" fontId="10" fillId="0" borderId="1" xfId="4" applyNumberFormat="1" applyFont="1" applyFill="1" applyBorder="1"/>
    <xf numFmtId="0" fontId="3" fillId="2" borderId="0" xfId="3" applyFont="1" applyFill="1"/>
    <xf numFmtId="49" fontId="6" fillId="2" borderId="1" xfId="3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vertical="center" wrapText="1"/>
    </xf>
    <xf numFmtId="0" fontId="10" fillId="2" borderId="1" xfId="3" applyFont="1" applyFill="1" applyBorder="1" applyAlignment="1">
      <alignment vertical="center" wrapText="1"/>
    </xf>
    <xf numFmtId="0" fontId="12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vertical="center"/>
    </xf>
    <xf numFmtId="0" fontId="10" fillId="0" borderId="1" xfId="3" applyFont="1" applyBorder="1" applyAlignment="1">
      <alignment horizontal="justify" vertical="center" wrapText="1"/>
    </xf>
    <xf numFmtId="49" fontId="12" fillId="0" borderId="1" xfId="3" applyNumberFormat="1" applyFont="1" applyBorder="1" applyAlignment="1">
      <alignment horizontal="center" vertical="center"/>
    </xf>
    <xf numFmtId="0" fontId="14" fillId="2" borderId="1" xfId="3" applyFont="1" applyFill="1" applyBorder="1" applyAlignment="1">
      <alignment vertical="center" wrapText="1"/>
    </xf>
    <xf numFmtId="0" fontId="14" fillId="2" borderId="1" xfId="3" applyFont="1" applyFill="1" applyBorder="1" applyAlignment="1">
      <alignment horizontal="justify" vertical="center" wrapText="1"/>
    </xf>
    <xf numFmtId="49" fontId="11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vertical="center" wrapText="1"/>
    </xf>
    <xf numFmtId="0" fontId="12" fillId="0" borderId="1" xfId="3" applyFont="1" applyBorder="1" applyAlignment="1">
      <alignment vertical="center" wrapText="1"/>
    </xf>
    <xf numFmtId="0" fontId="15" fillId="2" borderId="9" xfId="3" applyNumberFormat="1" applyFont="1" applyFill="1" applyBorder="1" applyAlignment="1">
      <alignment horizontal="center" vertical="center" wrapText="1"/>
    </xf>
    <xf numFmtId="0" fontId="14" fillId="2" borderId="9" xfId="3" applyNumberFormat="1" applyFont="1" applyFill="1" applyBorder="1" applyAlignment="1">
      <alignment horizontal="center" vertical="center" wrapText="1"/>
    </xf>
    <xf numFmtId="0" fontId="14" fillId="2" borderId="1" xfId="3" applyNumberFormat="1" applyFont="1" applyFill="1" applyBorder="1" applyAlignment="1">
      <alignment vertical="center" wrapText="1"/>
    </xf>
    <xf numFmtId="0" fontId="14" fillId="0" borderId="1" xfId="3" applyNumberFormat="1" applyFont="1" applyFill="1" applyBorder="1" applyAlignment="1">
      <alignment vertical="center" wrapText="1"/>
    </xf>
    <xf numFmtId="0" fontId="14" fillId="2" borderId="0" xfId="3" applyNumberFormat="1" applyFont="1" applyFill="1" applyBorder="1" applyAlignment="1">
      <alignment vertical="center" wrapText="1"/>
    </xf>
    <xf numFmtId="0" fontId="14" fillId="2" borderId="10" xfId="3" applyNumberFormat="1" applyFont="1" applyFill="1" applyBorder="1" applyAlignment="1">
      <alignment vertical="center" wrapText="1"/>
    </xf>
    <xf numFmtId="49" fontId="11" fillId="0" borderId="1" xfId="3" applyNumberFormat="1" applyFont="1" applyFill="1" applyBorder="1" applyAlignment="1">
      <alignment horizontal="center" vertical="center"/>
    </xf>
    <xf numFmtId="173" fontId="10" fillId="0" borderId="1" xfId="4" applyNumberFormat="1" applyFont="1" applyFill="1" applyBorder="1"/>
    <xf numFmtId="0" fontId="3" fillId="0" borderId="0" xfId="3" applyFont="1" applyFill="1"/>
    <xf numFmtId="0" fontId="12" fillId="0" borderId="1" xfId="3" applyFont="1" applyFill="1" applyBorder="1" applyAlignment="1">
      <alignment vertical="center" wrapText="1"/>
    </xf>
    <xf numFmtId="172" fontId="6" fillId="0" borderId="1" xfId="4" applyNumberFormat="1" applyFont="1" applyBorder="1"/>
    <xf numFmtId="49" fontId="3" fillId="0" borderId="0" xfId="3" applyNumberFormat="1" applyFont="1" applyAlignment="1">
      <alignment horizontal="center"/>
    </xf>
    <xf numFmtId="171" fontId="3" fillId="0" borderId="0" xfId="3" applyNumberFormat="1" applyFont="1"/>
    <xf numFmtId="0" fontId="3" fillId="0" borderId="0" xfId="3" applyFont="1" applyAlignment="1">
      <alignment horizontal="center"/>
    </xf>
    <xf numFmtId="0" fontId="17" fillId="0" borderId="0" xfId="5" applyFont="1" applyAlignment="1">
      <alignment horizontal="center" vertical="center" wrapText="1"/>
    </xf>
    <xf numFmtId="0" fontId="17" fillId="0" borderId="0" xfId="5" applyFont="1" applyAlignment="1">
      <alignment vertical="center" wrapText="1"/>
    </xf>
    <xf numFmtId="0" fontId="19" fillId="0" borderId="0" xfId="5" applyFont="1" applyAlignment="1">
      <alignment horizontal="right" vertical="center" wrapText="1"/>
    </xf>
    <xf numFmtId="0" fontId="19" fillId="0" borderId="0" xfId="5" applyFont="1" applyAlignment="1">
      <alignment vertical="center" wrapText="1"/>
    </xf>
    <xf numFmtId="0" fontId="22" fillId="0" borderId="1" xfId="5" applyFont="1" applyBorder="1" applyAlignment="1">
      <alignment horizontal="center" vertical="center" wrapText="1"/>
    </xf>
    <xf numFmtId="49" fontId="23" fillId="0" borderId="1" xfId="5" applyNumberFormat="1" applyFont="1" applyBorder="1" applyAlignment="1">
      <alignment horizontal="center" vertical="center" wrapText="1"/>
    </xf>
    <xf numFmtId="0" fontId="23" fillId="0" borderId="1" xfId="5" applyFont="1" applyBorder="1" applyAlignment="1">
      <alignment vertical="center" wrapText="1"/>
    </xf>
    <xf numFmtId="174" fontId="23" fillId="0" borderId="1" xfId="6" applyNumberFormat="1" applyFont="1" applyFill="1" applyBorder="1" applyAlignment="1">
      <alignment horizontal="right" vertical="center" wrapText="1"/>
    </xf>
    <xf numFmtId="0" fontId="9" fillId="0" borderId="0" xfId="5" applyFont="1" applyAlignment="1">
      <alignment vertical="center" wrapText="1"/>
    </xf>
    <xf numFmtId="0" fontId="23" fillId="0" borderId="1" xfId="5" applyFont="1" applyBorder="1" applyAlignment="1">
      <alignment horizontal="center" vertical="center" wrapText="1"/>
    </xf>
    <xf numFmtId="174" fontId="23" fillId="0" borderId="1" xfId="6" applyNumberFormat="1" applyFont="1" applyBorder="1" applyAlignment="1">
      <alignment horizontal="right" vertical="center" wrapText="1"/>
    </xf>
    <xf numFmtId="174" fontId="22" fillId="0" borderId="1" xfId="6" applyNumberFormat="1" applyFont="1" applyFill="1" applyBorder="1" applyAlignment="1">
      <alignment horizontal="right" vertical="center" wrapText="1"/>
    </xf>
    <xf numFmtId="175" fontId="17" fillId="0" borderId="0" xfId="6" applyNumberFormat="1" applyFont="1" applyAlignment="1">
      <alignment vertical="center" wrapText="1"/>
    </xf>
    <xf numFmtId="175" fontId="24" fillId="0" borderId="0" xfId="5" applyNumberFormat="1" applyFont="1" applyAlignment="1">
      <alignment vertical="center" wrapText="1"/>
    </xf>
    <xf numFmtId="0" fontId="9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171" fontId="10" fillId="0" borderId="1" xfId="3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6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5" xfId="1" applyNumberFormat="1" applyFont="1" applyFill="1" applyBorder="1" applyAlignment="1" applyProtection="1">
      <alignment wrapText="1"/>
      <protection hidden="1"/>
    </xf>
    <xf numFmtId="0" fontId="2" fillId="0" borderId="4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167" fontId="2" fillId="0" borderId="4" xfId="1" applyNumberFormat="1" applyFont="1" applyFill="1" applyBorder="1" applyAlignment="1" applyProtection="1">
      <alignment wrapText="1"/>
      <protection hidden="1"/>
    </xf>
    <xf numFmtId="167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8" xfId="1" applyNumberFormat="1" applyFont="1" applyFill="1" applyBorder="1" applyAlignment="1" applyProtection="1">
      <alignment wrapText="1"/>
      <protection hidden="1"/>
    </xf>
    <xf numFmtId="166" fontId="2" fillId="0" borderId="6" xfId="1" applyNumberFormat="1" applyFont="1" applyFill="1" applyBorder="1" applyAlignment="1" applyProtection="1">
      <alignment wrapText="1"/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67" fontId="2" fillId="0" borderId="2" xfId="1" applyNumberFormat="1" applyFont="1" applyFill="1" applyBorder="1" applyAlignment="1" applyProtection="1">
      <alignment wrapText="1"/>
      <protection hidden="1"/>
    </xf>
    <xf numFmtId="167" fontId="2" fillId="0" borderId="8" xfId="1" applyNumberFormat="1" applyFont="1" applyFill="1" applyBorder="1" applyAlignment="1" applyProtection="1">
      <alignment wrapText="1"/>
      <protection hidden="1"/>
    </xf>
    <xf numFmtId="167" fontId="2" fillId="0" borderId="6" xfId="1" applyNumberFormat="1" applyFont="1" applyFill="1" applyBorder="1" applyAlignment="1" applyProtection="1">
      <alignment wrapText="1"/>
      <protection hidden="1"/>
    </xf>
    <xf numFmtId="0" fontId="2" fillId="0" borderId="8" xfId="1" applyNumberFormat="1" applyFont="1" applyFill="1" applyBorder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alignment wrapText="1"/>
      <protection hidden="1"/>
    </xf>
    <xf numFmtId="167" fontId="2" fillId="0" borderId="3" xfId="1" applyNumberFormat="1" applyFont="1" applyFill="1" applyBorder="1" applyAlignment="1" applyProtection="1">
      <alignment wrapText="1"/>
      <protection hidden="1"/>
    </xf>
    <xf numFmtId="0" fontId="23" fillId="0" borderId="3" xfId="5" applyFont="1" applyBorder="1" applyAlignment="1">
      <alignment horizontal="center" vertical="center" wrapText="1"/>
    </xf>
    <xf numFmtId="0" fontId="23" fillId="0" borderId="12" xfId="5" applyFont="1" applyBorder="1" applyAlignment="1">
      <alignment horizontal="center" vertical="center" wrapText="1"/>
    </xf>
    <xf numFmtId="0" fontId="18" fillId="0" borderId="0" xfId="5" applyFont="1" applyAlignment="1">
      <alignment horizontal="right" vertical="center" wrapText="1"/>
    </xf>
    <xf numFmtId="0" fontId="20" fillId="0" borderId="0" xfId="5" applyFont="1" applyAlignment="1">
      <alignment horizontal="center" vertical="center" wrapText="1"/>
    </xf>
    <xf numFmtId="0" fontId="21" fillId="0" borderId="11" xfId="5" applyFont="1" applyBorder="1" applyAlignment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5"/>
    <cellStyle name="Финансовый 2" xfId="4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N51"/>
  <sheetViews>
    <sheetView tabSelected="1" topLeftCell="A37" zoomScaleNormal="100" workbookViewId="0">
      <selection activeCell="G51" sqref="G51"/>
    </sheetView>
  </sheetViews>
  <sheetFormatPr defaultRowHeight="12.75" x14ac:dyDescent="0.2"/>
  <cols>
    <col min="1" max="1" width="24.5703125" style="142" customWidth="1"/>
    <col min="2" max="2" width="76.5703125" style="84" customWidth="1"/>
    <col min="3" max="3" width="33.42578125" style="141" customWidth="1"/>
    <col min="4" max="256" width="9.140625" style="84"/>
    <col min="257" max="257" width="24.5703125" style="84" customWidth="1"/>
    <col min="258" max="258" width="76.5703125" style="84" customWidth="1"/>
    <col min="259" max="259" width="33.42578125" style="84" customWidth="1"/>
    <col min="260" max="512" width="9.140625" style="84"/>
    <col min="513" max="513" width="24.5703125" style="84" customWidth="1"/>
    <col min="514" max="514" width="76.5703125" style="84" customWidth="1"/>
    <col min="515" max="515" width="33.42578125" style="84" customWidth="1"/>
    <col min="516" max="768" width="9.140625" style="84"/>
    <col min="769" max="769" width="24.5703125" style="84" customWidth="1"/>
    <col min="770" max="770" width="76.5703125" style="84" customWidth="1"/>
    <col min="771" max="771" width="33.42578125" style="84" customWidth="1"/>
    <col min="772" max="1024" width="9.140625" style="84"/>
    <col min="1025" max="1025" width="24.5703125" style="84" customWidth="1"/>
    <col min="1026" max="1026" width="76.5703125" style="84" customWidth="1"/>
    <col min="1027" max="1027" width="33.42578125" style="84" customWidth="1"/>
    <col min="1028" max="1280" width="9.140625" style="84"/>
    <col min="1281" max="1281" width="24.5703125" style="84" customWidth="1"/>
    <col min="1282" max="1282" width="76.5703125" style="84" customWidth="1"/>
    <col min="1283" max="1283" width="33.42578125" style="84" customWidth="1"/>
    <col min="1284" max="1536" width="9.140625" style="84"/>
    <col min="1537" max="1537" width="24.5703125" style="84" customWidth="1"/>
    <col min="1538" max="1538" width="76.5703125" style="84" customWidth="1"/>
    <col min="1539" max="1539" width="33.42578125" style="84" customWidth="1"/>
    <col min="1540" max="1792" width="9.140625" style="84"/>
    <col min="1793" max="1793" width="24.5703125" style="84" customWidth="1"/>
    <col min="1794" max="1794" width="76.5703125" style="84" customWidth="1"/>
    <col min="1795" max="1795" width="33.42578125" style="84" customWidth="1"/>
    <col min="1796" max="2048" width="9.140625" style="84"/>
    <col min="2049" max="2049" width="24.5703125" style="84" customWidth="1"/>
    <col min="2050" max="2050" width="76.5703125" style="84" customWidth="1"/>
    <col min="2051" max="2051" width="33.42578125" style="84" customWidth="1"/>
    <col min="2052" max="2304" width="9.140625" style="84"/>
    <col min="2305" max="2305" width="24.5703125" style="84" customWidth="1"/>
    <col min="2306" max="2306" width="76.5703125" style="84" customWidth="1"/>
    <col min="2307" max="2307" width="33.42578125" style="84" customWidth="1"/>
    <col min="2308" max="2560" width="9.140625" style="84"/>
    <col min="2561" max="2561" width="24.5703125" style="84" customWidth="1"/>
    <col min="2562" max="2562" width="76.5703125" style="84" customWidth="1"/>
    <col min="2563" max="2563" width="33.42578125" style="84" customWidth="1"/>
    <col min="2564" max="2816" width="9.140625" style="84"/>
    <col min="2817" max="2817" width="24.5703125" style="84" customWidth="1"/>
    <col min="2818" max="2818" width="76.5703125" style="84" customWidth="1"/>
    <col min="2819" max="2819" width="33.42578125" style="84" customWidth="1"/>
    <col min="2820" max="3072" width="9.140625" style="84"/>
    <col min="3073" max="3073" width="24.5703125" style="84" customWidth="1"/>
    <col min="3074" max="3074" width="76.5703125" style="84" customWidth="1"/>
    <col min="3075" max="3075" width="33.42578125" style="84" customWidth="1"/>
    <col min="3076" max="3328" width="9.140625" style="84"/>
    <col min="3329" max="3329" width="24.5703125" style="84" customWidth="1"/>
    <col min="3330" max="3330" width="76.5703125" style="84" customWidth="1"/>
    <col min="3331" max="3331" width="33.42578125" style="84" customWidth="1"/>
    <col min="3332" max="3584" width="9.140625" style="84"/>
    <col min="3585" max="3585" width="24.5703125" style="84" customWidth="1"/>
    <col min="3586" max="3586" width="76.5703125" style="84" customWidth="1"/>
    <col min="3587" max="3587" width="33.42578125" style="84" customWidth="1"/>
    <col min="3588" max="3840" width="9.140625" style="84"/>
    <col min="3841" max="3841" width="24.5703125" style="84" customWidth="1"/>
    <col min="3842" max="3842" width="76.5703125" style="84" customWidth="1"/>
    <col min="3843" max="3843" width="33.42578125" style="84" customWidth="1"/>
    <col min="3844" max="4096" width="9.140625" style="84"/>
    <col min="4097" max="4097" width="24.5703125" style="84" customWidth="1"/>
    <col min="4098" max="4098" width="76.5703125" style="84" customWidth="1"/>
    <col min="4099" max="4099" width="33.42578125" style="84" customWidth="1"/>
    <col min="4100" max="4352" width="9.140625" style="84"/>
    <col min="4353" max="4353" width="24.5703125" style="84" customWidth="1"/>
    <col min="4354" max="4354" width="76.5703125" style="84" customWidth="1"/>
    <col min="4355" max="4355" width="33.42578125" style="84" customWidth="1"/>
    <col min="4356" max="4608" width="9.140625" style="84"/>
    <col min="4609" max="4609" width="24.5703125" style="84" customWidth="1"/>
    <col min="4610" max="4610" width="76.5703125" style="84" customWidth="1"/>
    <col min="4611" max="4611" width="33.42578125" style="84" customWidth="1"/>
    <col min="4612" max="4864" width="9.140625" style="84"/>
    <col min="4865" max="4865" width="24.5703125" style="84" customWidth="1"/>
    <col min="4866" max="4866" width="76.5703125" style="84" customWidth="1"/>
    <col min="4867" max="4867" width="33.42578125" style="84" customWidth="1"/>
    <col min="4868" max="5120" width="9.140625" style="84"/>
    <col min="5121" max="5121" width="24.5703125" style="84" customWidth="1"/>
    <col min="5122" max="5122" width="76.5703125" style="84" customWidth="1"/>
    <col min="5123" max="5123" width="33.42578125" style="84" customWidth="1"/>
    <col min="5124" max="5376" width="9.140625" style="84"/>
    <col min="5377" max="5377" width="24.5703125" style="84" customWidth="1"/>
    <col min="5378" max="5378" width="76.5703125" style="84" customWidth="1"/>
    <col min="5379" max="5379" width="33.42578125" style="84" customWidth="1"/>
    <col min="5380" max="5632" width="9.140625" style="84"/>
    <col min="5633" max="5633" width="24.5703125" style="84" customWidth="1"/>
    <col min="5634" max="5634" width="76.5703125" style="84" customWidth="1"/>
    <col min="5635" max="5635" width="33.42578125" style="84" customWidth="1"/>
    <col min="5636" max="5888" width="9.140625" style="84"/>
    <col min="5889" max="5889" width="24.5703125" style="84" customWidth="1"/>
    <col min="5890" max="5890" width="76.5703125" style="84" customWidth="1"/>
    <col min="5891" max="5891" width="33.42578125" style="84" customWidth="1"/>
    <col min="5892" max="6144" width="9.140625" style="84"/>
    <col min="6145" max="6145" width="24.5703125" style="84" customWidth="1"/>
    <col min="6146" max="6146" width="76.5703125" style="84" customWidth="1"/>
    <col min="6147" max="6147" width="33.42578125" style="84" customWidth="1"/>
    <col min="6148" max="6400" width="9.140625" style="84"/>
    <col min="6401" max="6401" width="24.5703125" style="84" customWidth="1"/>
    <col min="6402" max="6402" width="76.5703125" style="84" customWidth="1"/>
    <col min="6403" max="6403" width="33.42578125" style="84" customWidth="1"/>
    <col min="6404" max="6656" width="9.140625" style="84"/>
    <col min="6657" max="6657" width="24.5703125" style="84" customWidth="1"/>
    <col min="6658" max="6658" width="76.5703125" style="84" customWidth="1"/>
    <col min="6659" max="6659" width="33.42578125" style="84" customWidth="1"/>
    <col min="6660" max="6912" width="9.140625" style="84"/>
    <col min="6913" max="6913" width="24.5703125" style="84" customWidth="1"/>
    <col min="6914" max="6914" width="76.5703125" style="84" customWidth="1"/>
    <col min="6915" max="6915" width="33.42578125" style="84" customWidth="1"/>
    <col min="6916" max="7168" width="9.140625" style="84"/>
    <col min="7169" max="7169" width="24.5703125" style="84" customWidth="1"/>
    <col min="7170" max="7170" width="76.5703125" style="84" customWidth="1"/>
    <col min="7171" max="7171" width="33.42578125" style="84" customWidth="1"/>
    <col min="7172" max="7424" width="9.140625" style="84"/>
    <col min="7425" max="7425" width="24.5703125" style="84" customWidth="1"/>
    <col min="7426" max="7426" width="76.5703125" style="84" customWidth="1"/>
    <col min="7427" max="7427" width="33.42578125" style="84" customWidth="1"/>
    <col min="7428" max="7680" width="9.140625" style="84"/>
    <col min="7681" max="7681" width="24.5703125" style="84" customWidth="1"/>
    <col min="7682" max="7682" width="76.5703125" style="84" customWidth="1"/>
    <col min="7683" max="7683" width="33.42578125" style="84" customWidth="1"/>
    <col min="7684" max="7936" width="9.140625" style="84"/>
    <col min="7937" max="7937" width="24.5703125" style="84" customWidth="1"/>
    <col min="7938" max="7938" width="76.5703125" style="84" customWidth="1"/>
    <col min="7939" max="7939" width="33.42578125" style="84" customWidth="1"/>
    <col min="7940" max="8192" width="9.140625" style="84"/>
    <col min="8193" max="8193" width="24.5703125" style="84" customWidth="1"/>
    <col min="8194" max="8194" width="76.5703125" style="84" customWidth="1"/>
    <col min="8195" max="8195" width="33.42578125" style="84" customWidth="1"/>
    <col min="8196" max="8448" width="9.140625" style="84"/>
    <col min="8449" max="8449" width="24.5703125" style="84" customWidth="1"/>
    <col min="8450" max="8450" width="76.5703125" style="84" customWidth="1"/>
    <col min="8451" max="8451" width="33.42578125" style="84" customWidth="1"/>
    <col min="8452" max="8704" width="9.140625" style="84"/>
    <col min="8705" max="8705" width="24.5703125" style="84" customWidth="1"/>
    <col min="8706" max="8706" width="76.5703125" style="84" customWidth="1"/>
    <col min="8707" max="8707" width="33.42578125" style="84" customWidth="1"/>
    <col min="8708" max="8960" width="9.140625" style="84"/>
    <col min="8961" max="8961" width="24.5703125" style="84" customWidth="1"/>
    <col min="8962" max="8962" width="76.5703125" style="84" customWidth="1"/>
    <col min="8963" max="8963" width="33.42578125" style="84" customWidth="1"/>
    <col min="8964" max="9216" width="9.140625" style="84"/>
    <col min="9217" max="9217" width="24.5703125" style="84" customWidth="1"/>
    <col min="9218" max="9218" width="76.5703125" style="84" customWidth="1"/>
    <col min="9219" max="9219" width="33.42578125" style="84" customWidth="1"/>
    <col min="9220" max="9472" width="9.140625" style="84"/>
    <col min="9473" max="9473" width="24.5703125" style="84" customWidth="1"/>
    <col min="9474" max="9474" width="76.5703125" style="84" customWidth="1"/>
    <col min="9475" max="9475" width="33.42578125" style="84" customWidth="1"/>
    <col min="9476" max="9728" width="9.140625" style="84"/>
    <col min="9729" max="9729" width="24.5703125" style="84" customWidth="1"/>
    <col min="9730" max="9730" width="76.5703125" style="84" customWidth="1"/>
    <col min="9731" max="9731" width="33.42578125" style="84" customWidth="1"/>
    <col min="9732" max="9984" width="9.140625" style="84"/>
    <col min="9985" max="9985" width="24.5703125" style="84" customWidth="1"/>
    <col min="9986" max="9986" width="76.5703125" style="84" customWidth="1"/>
    <col min="9987" max="9987" width="33.42578125" style="84" customWidth="1"/>
    <col min="9988" max="10240" width="9.140625" style="84"/>
    <col min="10241" max="10241" width="24.5703125" style="84" customWidth="1"/>
    <col min="10242" max="10242" width="76.5703125" style="84" customWidth="1"/>
    <col min="10243" max="10243" width="33.42578125" style="84" customWidth="1"/>
    <col min="10244" max="10496" width="9.140625" style="84"/>
    <col min="10497" max="10497" width="24.5703125" style="84" customWidth="1"/>
    <col min="10498" max="10498" width="76.5703125" style="84" customWidth="1"/>
    <col min="10499" max="10499" width="33.42578125" style="84" customWidth="1"/>
    <col min="10500" max="10752" width="9.140625" style="84"/>
    <col min="10753" max="10753" width="24.5703125" style="84" customWidth="1"/>
    <col min="10754" max="10754" width="76.5703125" style="84" customWidth="1"/>
    <col min="10755" max="10755" width="33.42578125" style="84" customWidth="1"/>
    <col min="10756" max="11008" width="9.140625" style="84"/>
    <col min="11009" max="11009" width="24.5703125" style="84" customWidth="1"/>
    <col min="11010" max="11010" width="76.5703125" style="84" customWidth="1"/>
    <col min="11011" max="11011" width="33.42578125" style="84" customWidth="1"/>
    <col min="11012" max="11264" width="9.140625" style="84"/>
    <col min="11265" max="11265" width="24.5703125" style="84" customWidth="1"/>
    <col min="11266" max="11266" width="76.5703125" style="84" customWidth="1"/>
    <col min="11267" max="11267" width="33.42578125" style="84" customWidth="1"/>
    <col min="11268" max="11520" width="9.140625" style="84"/>
    <col min="11521" max="11521" width="24.5703125" style="84" customWidth="1"/>
    <col min="11522" max="11522" width="76.5703125" style="84" customWidth="1"/>
    <col min="11523" max="11523" width="33.42578125" style="84" customWidth="1"/>
    <col min="11524" max="11776" width="9.140625" style="84"/>
    <col min="11777" max="11777" width="24.5703125" style="84" customWidth="1"/>
    <col min="11778" max="11778" width="76.5703125" style="84" customWidth="1"/>
    <col min="11779" max="11779" width="33.42578125" style="84" customWidth="1"/>
    <col min="11780" max="12032" width="9.140625" style="84"/>
    <col min="12033" max="12033" width="24.5703125" style="84" customWidth="1"/>
    <col min="12034" max="12034" width="76.5703125" style="84" customWidth="1"/>
    <col min="12035" max="12035" width="33.42578125" style="84" customWidth="1"/>
    <col min="12036" max="12288" width="9.140625" style="84"/>
    <col min="12289" max="12289" width="24.5703125" style="84" customWidth="1"/>
    <col min="12290" max="12290" width="76.5703125" style="84" customWidth="1"/>
    <col min="12291" max="12291" width="33.42578125" style="84" customWidth="1"/>
    <col min="12292" max="12544" width="9.140625" style="84"/>
    <col min="12545" max="12545" width="24.5703125" style="84" customWidth="1"/>
    <col min="12546" max="12546" width="76.5703125" style="84" customWidth="1"/>
    <col min="12547" max="12547" width="33.42578125" style="84" customWidth="1"/>
    <col min="12548" max="12800" width="9.140625" style="84"/>
    <col min="12801" max="12801" width="24.5703125" style="84" customWidth="1"/>
    <col min="12802" max="12802" width="76.5703125" style="84" customWidth="1"/>
    <col min="12803" max="12803" width="33.42578125" style="84" customWidth="1"/>
    <col min="12804" max="13056" width="9.140625" style="84"/>
    <col min="13057" max="13057" width="24.5703125" style="84" customWidth="1"/>
    <col min="13058" max="13058" width="76.5703125" style="84" customWidth="1"/>
    <col min="13059" max="13059" width="33.42578125" style="84" customWidth="1"/>
    <col min="13060" max="13312" width="9.140625" style="84"/>
    <col min="13313" max="13313" width="24.5703125" style="84" customWidth="1"/>
    <col min="13314" max="13314" width="76.5703125" style="84" customWidth="1"/>
    <col min="13315" max="13315" width="33.42578125" style="84" customWidth="1"/>
    <col min="13316" max="13568" width="9.140625" style="84"/>
    <col min="13569" max="13569" width="24.5703125" style="84" customWidth="1"/>
    <col min="13570" max="13570" width="76.5703125" style="84" customWidth="1"/>
    <col min="13571" max="13571" width="33.42578125" style="84" customWidth="1"/>
    <col min="13572" max="13824" width="9.140625" style="84"/>
    <col min="13825" max="13825" width="24.5703125" style="84" customWidth="1"/>
    <col min="13826" max="13826" width="76.5703125" style="84" customWidth="1"/>
    <col min="13827" max="13827" width="33.42578125" style="84" customWidth="1"/>
    <col min="13828" max="14080" width="9.140625" style="84"/>
    <col min="14081" max="14081" width="24.5703125" style="84" customWidth="1"/>
    <col min="14082" max="14082" width="76.5703125" style="84" customWidth="1"/>
    <col min="14083" max="14083" width="33.42578125" style="84" customWidth="1"/>
    <col min="14084" max="14336" width="9.140625" style="84"/>
    <col min="14337" max="14337" width="24.5703125" style="84" customWidth="1"/>
    <col min="14338" max="14338" width="76.5703125" style="84" customWidth="1"/>
    <col min="14339" max="14339" width="33.42578125" style="84" customWidth="1"/>
    <col min="14340" max="14592" width="9.140625" style="84"/>
    <col min="14593" max="14593" width="24.5703125" style="84" customWidth="1"/>
    <col min="14594" max="14594" width="76.5703125" style="84" customWidth="1"/>
    <col min="14595" max="14595" width="33.42578125" style="84" customWidth="1"/>
    <col min="14596" max="14848" width="9.140625" style="84"/>
    <col min="14849" max="14849" width="24.5703125" style="84" customWidth="1"/>
    <col min="14850" max="14850" width="76.5703125" style="84" customWidth="1"/>
    <col min="14851" max="14851" width="33.42578125" style="84" customWidth="1"/>
    <col min="14852" max="15104" width="9.140625" style="84"/>
    <col min="15105" max="15105" width="24.5703125" style="84" customWidth="1"/>
    <col min="15106" max="15106" width="76.5703125" style="84" customWidth="1"/>
    <col min="15107" max="15107" width="33.42578125" style="84" customWidth="1"/>
    <col min="15108" max="15360" width="9.140625" style="84"/>
    <col min="15361" max="15361" width="24.5703125" style="84" customWidth="1"/>
    <col min="15362" max="15362" width="76.5703125" style="84" customWidth="1"/>
    <col min="15363" max="15363" width="33.42578125" style="84" customWidth="1"/>
    <col min="15364" max="15616" width="9.140625" style="84"/>
    <col min="15617" max="15617" width="24.5703125" style="84" customWidth="1"/>
    <col min="15618" max="15618" width="76.5703125" style="84" customWidth="1"/>
    <col min="15619" max="15619" width="33.42578125" style="84" customWidth="1"/>
    <col min="15620" max="15872" width="9.140625" style="84"/>
    <col min="15873" max="15873" width="24.5703125" style="84" customWidth="1"/>
    <col min="15874" max="15874" width="76.5703125" style="84" customWidth="1"/>
    <col min="15875" max="15875" width="33.42578125" style="84" customWidth="1"/>
    <col min="15876" max="16128" width="9.140625" style="84"/>
    <col min="16129" max="16129" width="24.5703125" style="84" customWidth="1"/>
    <col min="16130" max="16130" width="76.5703125" style="84" customWidth="1"/>
    <col min="16131" max="16131" width="33.42578125" style="84" customWidth="1"/>
    <col min="16132" max="16384" width="9.140625" style="84"/>
  </cols>
  <sheetData>
    <row r="1" spans="1:14" ht="15.75" customHeight="1" x14ac:dyDescent="0.2">
      <c r="A1" s="81"/>
      <c r="B1" s="82"/>
      <c r="C1" s="83" t="s">
        <v>172</v>
      </c>
      <c r="F1" s="82"/>
      <c r="G1" s="82"/>
      <c r="H1" s="82"/>
      <c r="I1" s="82"/>
      <c r="J1" s="82"/>
      <c r="K1" s="85"/>
      <c r="L1" s="85"/>
    </row>
    <row r="2" spans="1:14" ht="15" customHeight="1" x14ac:dyDescent="0.2">
      <c r="A2" s="81"/>
      <c r="B2" s="82"/>
      <c r="C2" s="83" t="s">
        <v>263</v>
      </c>
      <c r="F2" s="82"/>
      <c r="G2" s="82"/>
      <c r="H2" s="82"/>
      <c r="I2" s="82"/>
      <c r="J2" s="82"/>
      <c r="K2" s="85"/>
      <c r="L2" s="85"/>
    </row>
    <row r="3" spans="1:14" ht="14.25" customHeight="1" x14ac:dyDescent="0.2">
      <c r="A3" s="81"/>
      <c r="B3" s="82"/>
      <c r="C3" s="83" t="s">
        <v>173</v>
      </c>
      <c r="F3" s="82"/>
      <c r="G3" s="82"/>
      <c r="H3" s="82"/>
      <c r="I3" s="82"/>
      <c r="J3" s="82"/>
      <c r="K3" s="85"/>
      <c r="L3" s="85"/>
    </row>
    <row r="4" spans="1:14" ht="15.75" customHeight="1" x14ac:dyDescent="0.2">
      <c r="A4" s="81"/>
      <c r="B4" s="82"/>
      <c r="C4" s="83" t="s">
        <v>265</v>
      </c>
      <c r="F4" s="82"/>
      <c r="G4" s="82"/>
      <c r="H4" s="82"/>
      <c r="I4" s="82"/>
      <c r="J4" s="82"/>
      <c r="K4" s="85"/>
      <c r="L4" s="85"/>
    </row>
    <row r="5" spans="1:14" ht="34.5" customHeight="1" x14ac:dyDescent="0.2">
      <c r="A5" s="157" t="s">
        <v>174</v>
      </c>
      <c r="B5" s="157"/>
      <c r="C5" s="157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ht="17.25" customHeight="1" x14ac:dyDescent="0.2">
      <c r="A6" s="87"/>
      <c r="B6" s="87"/>
      <c r="C6" s="88" t="s">
        <v>175</v>
      </c>
    </row>
    <row r="7" spans="1:14" ht="12.75" customHeight="1" x14ac:dyDescent="0.2">
      <c r="A7" s="158" t="s">
        <v>176</v>
      </c>
      <c r="B7" s="158" t="s">
        <v>162</v>
      </c>
      <c r="C7" s="159" t="s">
        <v>177</v>
      </c>
    </row>
    <row r="8" spans="1:14" s="89" customFormat="1" ht="17.25" customHeight="1" x14ac:dyDescent="0.2">
      <c r="A8" s="158"/>
      <c r="B8" s="158"/>
      <c r="C8" s="159"/>
    </row>
    <row r="9" spans="1:14" s="89" customFormat="1" ht="15" customHeight="1" x14ac:dyDescent="0.25">
      <c r="A9" s="90" t="s">
        <v>178</v>
      </c>
      <c r="B9" s="91" t="s">
        <v>179</v>
      </c>
      <c r="C9" s="92">
        <f>C10+C28</f>
        <v>3987.7</v>
      </c>
    </row>
    <row r="10" spans="1:14" s="96" customFormat="1" ht="15" customHeight="1" x14ac:dyDescent="0.25">
      <c r="A10" s="93"/>
      <c r="B10" s="94" t="s">
        <v>180</v>
      </c>
      <c r="C10" s="95">
        <f>C16+C21+C27+C11</f>
        <v>2763.9999999999995</v>
      </c>
    </row>
    <row r="11" spans="1:14" s="89" customFormat="1" ht="30" customHeight="1" x14ac:dyDescent="0.2">
      <c r="A11" s="97" t="s">
        <v>181</v>
      </c>
      <c r="B11" s="98" t="s">
        <v>182</v>
      </c>
      <c r="C11" s="99">
        <f>+C12+C13+C14+C15</f>
        <v>193.10000000000002</v>
      </c>
    </row>
    <row r="12" spans="1:14" s="89" customFormat="1" ht="61.5" customHeight="1" x14ac:dyDescent="0.25">
      <c r="A12" s="100" t="s">
        <v>183</v>
      </c>
      <c r="B12" s="101" t="s">
        <v>184</v>
      </c>
      <c r="C12" s="102">
        <v>78.099999999999994</v>
      </c>
    </row>
    <row r="13" spans="1:14" s="89" customFormat="1" ht="61.5" customHeight="1" x14ac:dyDescent="0.25">
      <c r="A13" s="100" t="s">
        <v>185</v>
      </c>
      <c r="B13" s="101" t="s">
        <v>186</v>
      </c>
      <c r="C13" s="102">
        <v>0.8</v>
      </c>
    </row>
    <row r="14" spans="1:14" s="89" customFormat="1" ht="61.5" customHeight="1" x14ac:dyDescent="0.25">
      <c r="A14" s="100" t="s">
        <v>187</v>
      </c>
      <c r="B14" s="101" t="s">
        <v>188</v>
      </c>
      <c r="C14" s="102">
        <v>130.4</v>
      </c>
    </row>
    <row r="15" spans="1:14" s="89" customFormat="1" ht="61.5" customHeight="1" x14ac:dyDescent="0.25">
      <c r="A15" s="100" t="s">
        <v>189</v>
      </c>
      <c r="B15" s="101" t="s">
        <v>190</v>
      </c>
      <c r="C15" s="103">
        <v>-16.2</v>
      </c>
    </row>
    <row r="16" spans="1:14" s="89" customFormat="1" ht="14.25" x14ac:dyDescent="0.2">
      <c r="A16" s="104" t="s">
        <v>191</v>
      </c>
      <c r="B16" s="105" t="s">
        <v>192</v>
      </c>
      <c r="C16" s="99">
        <f>C17</f>
        <v>2469.8999999999996</v>
      </c>
    </row>
    <row r="17" spans="1:3" s="89" customFormat="1" ht="14.25" x14ac:dyDescent="0.2">
      <c r="A17" s="104" t="s">
        <v>193</v>
      </c>
      <c r="B17" s="105" t="s">
        <v>194</v>
      </c>
      <c r="C17" s="99">
        <f>SUM(C18:C20)</f>
        <v>2469.8999999999996</v>
      </c>
    </row>
    <row r="18" spans="1:3" s="89" customFormat="1" ht="61.5" customHeight="1" x14ac:dyDescent="0.25">
      <c r="A18" s="100" t="s">
        <v>195</v>
      </c>
      <c r="B18" s="101" t="s">
        <v>196</v>
      </c>
      <c r="C18" s="102">
        <v>2471.6999999999998</v>
      </c>
    </row>
    <row r="19" spans="1:3" ht="88.5" customHeight="1" x14ac:dyDescent="0.25">
      <c r="A19" s="106" t="s">
        <v>197</v>
      </c>
      <c r="B19" s="101" t="s">
        <v>198</v>
      </c>
      <c r="C19" s="107">
        <v>0</v>
      </c>
    </row>
    <row r="20" spans="1:3" ht="29.25" customHeight="1" x14ac:dyDescent="0.25">
      <c r="A20" s="106" t="s">
        <v>199</v>
      </c>
      <c r="B20" s="101" t="s">
        <v>200</v>
      </c>
      <c r="C20" s="108">
        <v>-1.8</v>
      </c>
    </row>
    <row r="21" spans="1:3" s="89" customFormat="1" ht="15" customHeight="1" x14ac:dyDescent="0.2">
      <c r="A21" s="104" t="s">
        <v>201</v>
      </c>
      <c r="B21" s="105" t="s">
        <v>202</v>
      </c>
      <c r="C21" s="99">
        <f>C22+C24</f>
        <v>87.2</v>
      </c>
    </row>
    <row r="22" spans="1:3" s="109" customFormat="1" ht="15.75" customHeight="1" x14ac:dyDescent="0.2">
      <c r="A22" s="104" t="s">
        <v>203</v>
      </c>
      <c r="B22" s="105" t="s">
        <v>204</v>
      </c>
      <c r="C22" s="99">
        <f>C23</f>
        <v>29.6</v>
      </c>
    </row>
    <row r="23" spans="1:3" ht="30.75" customHeight="1" x14ac:dyDescent="0.25">
      <c r="A23" s="106" t="s">
        <v>205</v>
      </c>
      <c r="B23" s="110" t="s">
        <v>206</v>
      </c>
      <c r="C23" s="107">
        <v>29.6</v>
      </c>
    </row>
    <row r="24" spans="1:3" s="109" customFormat="1" ht="15" customHeight="1" x14ac:dyDescent="0.2">
      <c r="A24" s="97" t="s">
        <v>207</v>
      </c>
      <c r="B24" s="105" t="s">
        <v>208</v>
      </c>
      <c r="C24" s="99">
        <f>C25+C26</f>
        <v>57.6</v>
      </c>
    </row>
    <row r="25" spans="1:3" ht="30.75" customHeight="1" x14ac:dyDescent="0.25">
      <c r="A25" s="106" t="s">
        <v>209</v>
      </c>
      <c r="B25" s="111" t="s">
        <v>210</v>
      </c>
      <c r="C25" s="107">
        <v>50</v>
      </c>
    </row>
    <row r="26" spans="1:3" ht="30.75" customHeight="1" x14ac:dyDescent="0.25">
      <c r="A26" s="106" t="s">
        <v>211</v>
      </c>
      <c r="B26" s="111" t="s">
        <v>212</v>
      </c>
      <c r="C26" s="108">
        <v>7.6</v>
      </c>
    </row>
    <row r="27" spans="1:3" s="115" customFormat="1" ht="57.75" customHeight="1" x14ac:dyDescent="0.2">
      <c r="A27" s="112" t="s">
        <v>213</v>
      </c>
      <c r="B27" s="113" t="s">
        <v>214</v>
      </c>
      <c r="C27" s="114">
        <v>13.8</v>
      </c>
    </row>
    <row r="28" spans="1:3" s="115" customFormat="1" ht="15.75" customHeight="1" x14ac:dyDescent="0.2">
      <c r="A28" s="116"/>
      <c r="B28" s="117" t="s">
        <v>215</v>
      </c>
      <c r="C28" s="114">
        <f>C29</f>
        <v>1223.7</v>
      </c>
    </row>
    <row r="29" spans="1:3" s="115" customFormat="1" ht="29.25" customHeight="1" x14ac:dyDescent="0.2">
      <c r="A29" s="112" t="s">
        <v>216</v>
      </c>
      <c r="B29" s="118" t="s">
        <v>217</v>
      </c>
      <c r="C29" s="114">
        <f>C30</f>
        <v>1223.7</v>
      </c>
    </row>
    <row r="30" spans="1:3" ht="15" customHeight="1" x14ac:dyDescent="0.25">
      <c r="A30" s="119" t="s">
        <v>218</v>
      </c>
      <c r="B30" s="101" t="s">
        <v>219</v>
      </c>
      <c r="C30" s="102">
        <v>1223.7</v>
      </c>
    </row>
    <row r="31" spans="1:3" s="89" customFormat="1" ht="15.75" customHeight="1" x14ac:dyDescent="0.2">
      <c r="A31" s="120" t="s">
        <v>220</v>
      </c>
      <c r="B31" s="121" t="s">
        <v>221</v>
      </c>
      <c r="C31" s="99">
        <f>C32+C44+C42</f>
        <v>59914.399999999994</v>
      </c>
    </row>
    <row r="32" spans="1:3" s="89" customFormat="1" ht="29.25" customHeight="1" x14ac:dyDescent="0.2">
      <c r="A32" s="120" t="s">
        <v>222</v>
      </c>
      <c r="B32" s="122" t="s">
        <v>223</v>
      </c>
      <c r="C32" s="99">
        <f>C33+C36+C39</f>
        <v>51642.7</v>
      </c>
    </row>
    <row r="33" spans="1:13" s="89" customFormat="1" ht="28.5" customHeight="1" x14ac:dyDescent="0.2">
      <c r="A33" s="120" t="s">
        <v>224</v>
      </c>
      <c r="B33" s="98" t="s">
        <v>225</v>
      </c>
      <c r="C33" s="99">
        <f>C34+C35</f>
        <v>24416.400000000001</v>
      </c>
    </row>
    <row r="34" spans="1:13" ht="29.25" customHeight="1" x14ac:dyDescent="0.25">
      <c r="A34" s="123" t="s">
        <v>226</v>
      </c>
      <c r="B34" s="124" t="s">
        <v>227</v>
      </c>
      <c r="C34" s="102">
        <v>21537.200000000001</v>
      </c>
    </row>
    <row r="35" spans="1:13" ht="30" customHeight="1" x14ac:dyDescent="0.25">
      <c r="A35" s="123" t="s">
        <v>228</v>
      </c>
      <c r="B35" s="125" t="s">
        <v>229</v>
      </c>
      <c r="C35" s="102">
        <v>2879.2</v>
      </c>
    </row>
    <row r="36" spans="1:13" s="89" customFormat="1" ht="29.25" customHeight="1" x14ac:dyDescent="0.2">
      <c r="A36" s="120" t="s">
        <v>230</v>
      </c>
      <c r="B36" s="122" t="s">
        <v>231</v>
      </c>
      <c r="C36" s="99">
        <f>C38+C37</f>
        <v>301.79999999999995</v>
      </c>
    </row>
    <row r="37" spans="1:13" ht="30" customHeight="1" x14ac:dyDescent="0.25">
      <c r="A37" s="123" t="s">
        <v>232</v>
      </c>
      <c r="B37" s="101" t="s">
        <v>233</v>
      </c>
      <c r="C37" s="107">
        <v>296.39999999999998</v>
      </c>
    </row>
    <row r="38" spans="1:13" ht="30" customHeight="1" x14ac:dyDescent="0.25">
      <c r="A38" s="123" t="s">
        <v>234</v>
      </c>
      <c r="B38" s="101" t="s">
        <v>235</v>
      </c>
      <c r="C38" s="107">
        <v>5.4</v>
      </c>
    </row>
    <row r="39" spans="1:13" ht="15.75" customHeight="1" x14ac:dyDescent="0.2">
      <c r="A39" s="126" t="s">
        <v>236</v>
      </c>
      <c r="B39" s="127" t="s">
        <v>237</v>
      </c>
      <c r="C39" s="114">
        <f>C41+C40</f>
        <v>26924.5</v>
      </c>
    </row>
    <row r="40" spans="1:13" ht="62.25" customHeight="1" x14ac:dyDescent="0.25">
      <c r="A40" s="123" t="s">
        <v>238</v>
      </c>
      <c r="B40" s="128" t="s">
        <v>239</v>
      </c>
      <c r="C40" s="107">
        <v>57.1</v>
      </c>
    </row>
    <row r="41" spans="1:13" ht="16.5" customHeight="1" x14ac:dyDescent="0.25">
      <c r="A41" s="123" t="s">
        <v>240</v>
      </c>
      <c r="B41" s="128" t="s">
        <v>241</v>
      </c>
      <c r="C41" s="107">
        <v>26867.4</v>
      </c>
    </row>
    <row r="42" spans="1:13" ht="16.5" customHeight="1" x14ac:dyDescent="0.2">
      <c r="A42" s="129" t="s">
        <v>242</v>
      </c>
      <c r="B42" s="98" t="s">
        <v>243</v>
      </c>
      <c r="C42" s="114">
        <f>C43</f>
        <v>154.19999999999999</v>
      </c>
    </row>
    <row r="43" spans="1:13" ht="16.5" customHeight="1" x14ac:dyDescent="0.2">
      <c r="A43" s="130" t="s">
        <v>244</v>
      </c>
      <c r="B43" s="131" t="s">
        <v>245</v>
      </c>
      <c r="C43" s="132">
        <v>154.19999999999999</v>
      </c>
      <c r="D43" s="133"/>
      <c r="E43" s="133"/>
      <c r="F43" s="133"/>
      <c r="G43" s="133"/>
      <c r="H43" s="133"/>
      <c r="I43" s="133"/>
      <c r="J43" s="133"/>
      <c r="K43" s="133"/>
      <c r="L43" s="133"/>
      <c r="M43" s="134"/>
    </row>
    <row r="44" spans="1:13" s="137" customFormat="1" ht="57.75" customHeight="1" x14ac:dyDescent="0.2">
      <c r="A44" s="135" t="s">
        <v>246</v>
      </c>
      <c r="B44" s="122" t="s">
        <v>247</v>
      </c>
      <c r="C44" s="136">
        <f>C45</f>
        <v>8117.5</v>
      </c>
    </row>
    <row r="45" spans="1:13" s="137" customFormat="1" ht="46.5" customHeight="1" x14ac:dyDescent="0.25">
      <c r="A45" s="106" t="s">
        <v>248</v>
      </c>
      <c r="B45" s="138" t="s">
        <v>249</v>
      </c>
      <c r="C45" s="108">
        <v>8117.5</v>
      </c>
    </row>
    <row r="46" spans="1:13" s="89" customFormat="1" ht="16.5" customHeight="1" x14ac:dyDescent="0.25">
      <c r="A46" s="126"/>
      <c r="B46" s="121" t="s">
        <v>250</v>
      </c>
      <c r="C46" s="139">
        <f>C31+C28+C10</f>
        <v>63902.099999999991</v>
      </c>
    </row>
    <row r="47" spans="1:13" x14ac:dyDescent="0.2">
      <c r="A47" s="140"/>
    </row>
    <row r="48" spans="1:13" x14ac:dyDescent="0.2">
      <c r="A48" s="140"/>
    </row>
    <row r="49" spans="1:1" x14ac:dyDescent="0.2">
      <c r="A49" s="140"/>
    </row>
    <row r="50" spans="1:1" x14ac:dyDescent="0.2">
      <c r="A50" s="140"/>
    </row>
    <row r="51" spans="1:1" x14ac:dyDescent="0.2">
      <c r="A51" s="140"/>
    </row>
  </sheetData>
  <mergeCells count="4">
    <mergeCell ref="A5:C5"/>
    <mergeCell ref="A7:A8"/>
    <mergeCell ref="B7:B8"/>
    <mergeCell ref="C7:C8"/>
  </mergeCells>
  <pageMargins left="0.4" right="0.25" top="0.17" bottom="0.2" header="0.17" footer="0.17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3"/>
  <sheetViews>
    <sheetView showGridLines="0" topLeftCell="I1" zoomScale="90" zoomScaleNormal="90" workbookViewId="0">
      <selection activeCell="T8" sqref="T8"/>
    </sheetView>
  </sheetViews>
  <sheetFormatPr defaultRowHeight="12.75" x14ac:dyDescent="0.2"/>
  <cols>
    <col min="1" max="7" width="0" style="1" hidden="1" customWidth="1"/>
    <col min="8" max="8" width="0.140625" style="1" customWidth="1"/>
    <col min="9" max="9" width="60" style="1" customWidth="1"/>
    <col min="10" max="12" width="4.42578125" style="1" customWidth="1"/>
    <col min="13" max="13" width="12.140625" style="1" customWidth="1"/>
    <col min="14" max="14" width="4.5703125" style="1" customWidth="1"/>
    <col min="15" max="15" width="14" style="1" customWidth="1"/>
    <col min="16" max="16" width="14.28515625" style="1" customWidth="1"/>
    <col min="17" max="17" width="15" style="1" customWidth="1"/>
    <col min="18" max="23" width="11.7109375" style="1" customWidth="1"/>
    <col min="24" max="247" width="9.140625" style="1" customWidth="1"/>
    <col min="248" max="16384" width="9.140625" style="1"/>
  </cols>
  <sheetData>
    <row r="1" spans="1:23" s="51" customFormat="1" ht="59.2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160" t="s">
        <v>266</v>
      </c>
      <c r="P1" s="160"/>
      <c r="Q1" s="160"/>
      <c r="R1" s="56"/>
      <c r="S1" s="36"/>
      <c r="T1" s="36"/>
      <c r="U1" s="36"/>
      <c r="V1" s="36"/>
      <c r="W1" s="36"/>
    </row>
    <row r="2" spans="1:23" s="51" customFormat="1" ht="51" customHeight="1" x14ac:dyDescent="0.2">
      <c r="A2" s="44"/>
      <c r="B2" s="44"/>
      <c r="C2" s="44"/>
      <c r="D2" s="44"/>
      <c r="E2" s="44"/>
      <c r="F2" s="44"/>
      <c r="G2" s="44"/>
      <c r="H2" s="44"/>
      <c r="I2" s="161" t="s">
        <v>165</v>
      </c>
      <c r="J2" s="161"/>
      <c r="K2" s="161"/>
      <c r="L2" s="161"/>
      <c r="M2" s="161"/>
      <c r="N2" s="161"/>
      <c r="O2" s="161"/>
      <c r="P2" s="161"/>
      <c r="Q2" s="161"/>
      <c r="R2" s="44"/>
      <c r="S2" s="36"/>
      <c r="T2" s="36"/>
      <c r="U2" s="36"/>
      <c r="V2" s="36"/>
      <c r="W2" s="36"/>
    </row>
    <row r="3" spans="1:23" s="51" customFormat="1" ht="82.5" customHeight="1" x14ac:dyDescent="0.2">
      <c r="A3" s="52"/>
      <c r="B3" s="53"/>
      <c r="C3" s="53"/>
      <c r="D3" s="53"/>
      <c r="E3" s="53"/>
      <c r="F3" s="53"/>
      <c r="G3" s="53"/>
      <c r="H3" s="53"/>
      <c r="I3" s="43" t="s">
        <v>162</v>
      </c>
      <c r="J3" s="43" t="s">
        <v>161</v>
      </c>
      <c r="K3" s="54" t="s">
        <v>160</v>
      </c>
      <c r="L3" s="54" t="s">
        <v>159</v>
      </c>
      <c r="M3" s="43" t="s">
        <v>158</v>
      </c>
      <c r="N3" s="43" t="s">
        <v>157</v>
      </c>
      <c r="O3" s="55" t="s">
        <v>166</v>
      </c>
      <c r="P3" s="42" t="s">
        <v>163</v>
      </c>
      <c r="Q3" s="42" t="s">
        <v>164</v>
      </c>
      <c r="R3" s="7"/>
      <c r="S3" s="36"/>
      <c r="T3" s="36"/>
      <c r="U3" s="36"/>
      <c r="V3" s="36"/>
      <c r="W3" s="36"/>
    </row>
    <row r="4" spans="1:23" ht="409.6" hidden="1" customHeight="1" x14ac:dyDescent="0.2">
      <c r="A4" s="10"/>
      <c r="B4" s="23"/>
      <c r="C4" s="41"/>
      <c r="D4" s="41"/>
      <c r="E4" s="40"/>
      <c r="F4" s="40"/>
      <c r="G4" s="40"/>
      <c r="H4" s="23"/>
      <c r="I4" s="39" t="s">
        <v>0</v>
      </c>
      <c r="J4" s="19"/>
      <c r="K4" s="38"/>
      <c r="L4" s="38"/>
      <c r="M4" s="37"/>
      <c r="N4" s="19"/>
      <c r="O4" s="18"/>
      <c r="P4" s="17"/>
      <c r="Q4" s="17"/>
      <c r="R4" s="7"/>
      <c r="S4" s="36"/>
      <c r="T4" s="36"/>
      <c r="U4" s="36"/>
      <c r="V4" s="36"/>
      <c r="W4" s="36"/>
    </row>
    <row r="5" spans="1:23" ht="14.25" customHeight="1" x14ac:dyDescent="0.2">
      <c r="A5" s="16"/>
      <c r="B5" s="162" t="s">
        <v>156</v>
      </c>
      <c r="C5" s="163"/>
      <c r="D5" s="163"/>
      <c r="E5" s="163"/>
      <c r="F5" s="163"/>
      <c r="G5" s="163"/>
      <c r="H5" s="163"/>
      <c r="I5" s="164"/>
      <c r="J5" s="22">
        <v>650</v>
      </c>
      <c r="K5" s="21" t="s">
        <v>6</v>
      </c>
      <c r="L5" s="21" t="s">
        <v>6</v>
      </c>
      <c r="M5" s="20" t="s">
        <v>6</v>
      </c>
      <c r="N5" s="19" t="s">
        <v>6</v>
      </c>
      <c r="O5" s="45">
        <f>P5+Q5</f>
        <v>54722.599999999991</v>
      </c>
      <c r="P5" s="46">
        <f>P6+P45+P54++P108+P119+P149+P155+P161+P177+P188+P208</f>
        <v>54611.099999999991</v>
      </c>
      <c r="Q5" s="45">
        <f>Q45+Q54</f>
        <v>111.5</v>
      </c>
      <c r="R5" s="7"/>
      <c r="S5" s="11"/>
      <c r="T5" s="11"/>
      <c r="U5" s="11"/>
      <c r="V5" s="11"/>
      <c r="W5" s="11"/>
    </row>
    <row r="6" spans="1:23" ht="14.25" customHeight="1" x14ac:dyDescent="0.2">
      <c r="A6" s="10"/>
      <c r="B6" s="34"/>
      <c r="C6" s="165" t="s">
        <v>155</v>
      </c>
      <c r="D6" s="165"/>
      <c r="E6" s="165"/>
      <c r="F6" s="165"/>
      <c r="G6" s="165"/>
      <c r="H6" s="165"/>
      <c r="I6" s="166"/>
      <c r="J6" s="22">
        <v>650</v>
      </c>
      <c r="K6" s="21">
        <v>1</v>
      </c>
      <c r="L6" s="21" t="s">
        <v>6</v>
      </c>
      <c r="M6" s="20" t="s">
        <v>6</v>
      </c>
      <c r="N6" s="19" t="s">
        <v>6</v>
      </c>
      <c r="O6" s="45">
        <f>P6</f>
        <v>11623.4</v>
      </c>
      <c r="P6" s="46">
        <f>P7+P12+P25+P30</f>
        <v>11623.4</v>
      </c>
      <c r="Q6" s="45">
        <v>0</v>
      </c>
      <c r="R6" s="7"/>
      <c r="S6" s="11"/>
      <c r="T6" s="11"/>
      <c r="U6" s="11"/>
      <c r="V6" s="11"/>
      <c r="W6" s="11"/>
    </row>
    <row r="7" spans="1:23" ht="25.5" customHeight="1" x14ac:dyDescent="0.2">
      <c r="A7" s="16"/>
      <c r="B7" s="162" t="s">
        <v>154</v>
      </c>
      <c r="C7" s="162"/>
      <c r="D7" s="162"/>
      <c r="E7" s="163"/>
      <c r="F7" s="163"/>
      <c r="G7" s="163"/>
      <c r="H7" s="163"/>
      <c r="I7" s="164"/>
      <c r="J7" s="22">
        <v>650</v>
      </c>
      <c r="K7" s="21">
        <v>1</v>
      </c>
      <c r="L7" s="21">
        <v>2</v>
      </c>
      <c r="M7" s="20" t="s">
        <v>6</v>
      </c>
      <c r="N7" s="19" t="s">
        <v>6</v>
      </c>
      <c r="O7" s="45">
        <f>P7</f>
        <v>1332</v>
      </c>
      <c r="P7" s="46">
        <f>P8</f>
        <v>1332</v>
      </c>
      <c r="Q7" s="45">
        <v>0</v>
      </c>
      <c r="R7" s="7"/>
      <c r="S7" s="11"/>
      <c r="T7" s="11"/>
      <c r="U7" s="11"/>
      <c r="V7" s="11"/>
      <c r="W7" s="11"/>
    </row>
    <row r="8" spans="1:23" ht="14.25" customHeight="1" x14ac:dyDescent="0.2">
      <c r="A8" s="10"/>
      <c r="B8" s="29"/>
      <c r="C8" s="28"/>
      <c r="D8" s="27"/>
      <c r="E8" s="167" t="s">
        <v>9</v>
      </c>
      <c r="F8" s="167"/>
      <c r="G8" s="168"/>
      <c r="H8" s="168"/>
      <c r="I8" s="169"/>
      <c r="J8" s="22">
        <v>650</v>
      </c>
      <c r="K8" s="21">
        <v>1</v>
      </c>
      <c r="L8" s="21">
        <v>2</v>
      </c>
      <c r="M8" s="20" t="s">
        <v>8</v>
      </c>
      <c r="N8" s="19" t="s">
        <v>6</v>
      </c>
      <c r="O8" s="45">
        <f>O9</f>
        <v>1332</v>
      </c>
      <c r="P8" s="46">
        <f>P9</f>
        <v>1332</v>
      </c>
      <c r="Q8" s="45">
        <v>0</v>
      </c>
      <c r="R8" s="7"/>
      <c r="S8" s="11"/>
      <c r="T8" s="11"/>
      <c r="U8" s="11"/>
      <c r="V8" s="11"/>
      <c r="W8" s="11"/>
    </row>
    <row r="9" spans="1:23" ht="14.25" customHeight="1" x14ac:dyDescent="0.2">
      <c r="A9" s="10"/>
      <c r="B9" s="26"/>
      <c r="C9" s="25"/>
      <c r="D9" s="25"/>
      <c r="E9" s="61"/>
      <c r="F9" s="24"/>
      <c r="G9" s="167" t="s">
        <v>153</v>
      </c>
      <c r="H9" s="168"/>
      <c r="I9" s="169"/>
      <c r="J9" s="22">
        <v>650</v>
      </c>
      <c r="K9" s="21">
        <v>1</v>
      </c>
      <c r="L9" s="21">
        <v>2</v>
      </c>
      <c r="M9" s="20" t="s">
        <v>152</v>
      </c>
      <c r="N9" s="19" t="s">
        <v>6</v>
      </c>
      <c r="O9" s="45">
        <f>O10</f>
        <v>1332</v>
      </c>
      <c r="P9" s="46">
        <f>P10</f>
        <v>1332</v>
      </c>
      <c r="Q9" s="45">
        <v>0</v>
      </c>
      <c r="R9" s="7"/>
      <c r="S9" s="11"/>
      <c r="T9" s="11"/>
      <c r="U9" s="11"/>
      <c r="V9" s="11"/>
      <c r="W9" s="11"/>
    </row>
    <row r="10" spans="1:23" ht="50.25" customHeight="1" x14ac:dyDescent="0.2">
      <c r="A10" s="10"/>
      <c r="B10" s="23"/>
      <c r="C10" s="57"/>
      <c r="D10" s="57"/>
      <c r="E10" s="60"/>
      <c r="F10" s="60"/>
      <c r="G10" s="63"/>
      <c r="H10" s="163" t="s">
        <v>32</v>
      </c>
      <c r="I10" s="164"/>
      <c r="J10" s="22">
        <v>650</v>
      </c>
      <c r="K10" s="21">
        <v>1</v>
      </c>
      <c r="L10" s="21">
        <v>2</v>
      </c>
      <c r="M10" s="20" t="s">
        <v>152</v>
      </c>
      <c r="N10" s="19" t="s">
        <v>31</v>
      </c>
      <c r="O10" s="45">
        <f>O11</f>
        <v>1332</v>
      </c>
      <c r="P10" s="46">
        <f>P11</f>
        <v>1332</v>
      </c>
      <c r="Q10" s="45">
        <v>0</v>
      </c>
      <c r="R10" s="7"/>
      <c r="S10" s="11"/>
      <c r="T10" s="11"/>
      <c r="U10" s="11"/>
      <c r="V10" s="11"/>
      <c r="W10" s="11"/>
    </row>
    <row r="11" spans="1:23" ht="26.25" customHeight="1" x14ac:dyDescent="0.2">
      <c r="A11" s="16"/>
      <c r="B11" s="162" t="s">
        <v>88</v>
      </c>
      <c r="C11" s="162"/>
      <c r="D11" s="162"/>
      <c r="E11" s="162"/>
      <c r="F11" s="162"/>
      <c r="G11" s="162"/>
      <c r="H11" s="162"/>
      <c r="I11" s="170"/>
      <c r="J11" s="15">
        <v>650</v>
      </c>
      <c r="K11" s="14">
        <v>1</v>
      </c>
      <c r="L11" s="14">
        <v>2</v>
      </c>
      <c r="M11" s="13" t="s">
        <v>152</v>
      </c>
      <c r="N11" s="12" t="s">
        <v>86</v>
      </c>
      <c r="O11" s="47">
        <f>P11</f>
        <v>1332</v>
      </c>
      <c r="P11" s="48">
        <v>1332</v>
      </c>
      <c r="Q11" s="47">
        <v>0</v>
      </c>
      <c r="R11" s="7"/>
      <c r="S11" s="11"/>
      <c r="T11" s="11"/>
      <c r="U11" s="11"/>
      <c r="V11" s="11"/>
      <c r="W11" s="11"/>
    </row>
    <row r="12" spans="1:23" ht="39.75" customHeight="1" x14ac:dyDescent="0.2">
      <c r="A12" s="16"/>
      <c r="B12" s="173" t="s">
        <v>151</v>
      </c>
      <c r="C12" s="173"/>
      <c r="D12" s="173"/>
      <c r="E12" s="171"/>
      <c r="F12" s="171"/>
      <c r="G12" s="171"/>
      <c r="H12" s="171"/>
      <c r="I12" s="172"/>
      <c r="J12" s="33">
        <v>650</v>
      </c>
      <c r="K12" s="32">
        <v>1</v>
      </c>
      <c r="L12" s="32">
        <v>4</v>
      </c>
      <c r="M12" s="31" t="s">
        <v>6</v>
      </c>
      <c r="N12" s="30" t="s">
        <v>6</v>
      </c>
      <c r="O12" s="49">
        <f>O13</f>
        <v>8323.9</v>
      </c>
      <c r="P12" s="50">
        <f>P13+P21</f>
        <v>8323.9</v>
      </c>
      <c r="Q12" s="49">
        <v>0</v>
      </c>
      <c r="R12" s="7"/>
      <c r="S12" s="11"/>
      <c r="T12" s="11"/>
      <c r="U12" s="11"/>
      <c r="V12" s="11"/>
      <c r="W12" s="11"/>
    </row>
    <row r="13" spans="1:23" ht="14.25" customHeight="1" x14ac:dyDescent="0.2">
      <c r="A13" s="10"/>
      <c r="B13" s="29"/>
      <c r="C13" s="28"/>
      <c r="D13" s="27"/>
      <c r="E13" s="167" t="s">
        <v>9</v>
      </c>
      <c r="F13" s="167"/>
      <c r="G13" s="168"/>
      <c r="H13" s="168"/>
      <c r="I13" s="169"/>
      <c r="J13" s="22">
        <v>650</v>
      </c>
      <c r="K13" s="21">
        <v>1</v>
      </c>
      <c r="L13" s="21">
        <v>4</v>
      </c>
      <c r="M13" s="20" t="s">
        <v>8</v>
      </c>
      <c r="N13" s="19" t="s">
        <v>6</v>
      </c>
      <c r="O13" s="45">
        <f>P13</f>
        <v>8323.9</v>
      </c>
      <c r="P13" s="46">
        <f>P14</f>
        <v>8323.9</v>
      </c>
      <c r="Q13" s="45">
        <v>0</v>
      </c>
      <c r="R13" s="7"/>
      <c r="S13" s="11"/>
      <c r="T13" s="11"/>
      <c r="U13" s="11"/>
      <c r="V13" s="11"/>
      <c r="W13" s="11"/>
    </row>
    <row r="14" spans="1:23" ht="14.25" customHeight="1" x14ac:dyDescent="0.2">
      <c r="A14" s="10"/>
      <c r="B14" s="26"/>
      <c r="C14" s="25"/>
      <c r="D14" s="25"/>
      <c r="E14" s="61"/>
      <c r="F14" s="24"/>
      <c r="G14" s="167" t="s">
        <v>150</v>
      </c>
      <c r="H14" s="168"/>
      <c r="I14" s="169"/>
      <c r="J14" s="22">
        <v>650</v>
      </c>
      <c r="K14" s="21">
        <v>1</v>
      </c>
      <c r="L14" s="21">
        <v>4</v>
      </c>
      <c r="M14" s="20" t="s">
        <v>149</v>
      </c>
      <c r="N14" s="19" t="s">
        <v>6</v>
      </c>
      <c r="O14" s="45">
        <f>P14</f>
        <v>8323.9</v>
      </c>
      <c r="P14" s="46">
        <f>P15+P17+P19</f>
        <v>8323.9</v>
      </c>
      <c r="Q14" s="45">
        <v>0</v>
      </c>
      <c r="R14" s="7"/>
      <c r="S14" s="11"/>
      <c r="T14" s="11"/>
      <c r="U14" s="11"/>
      <c r="V14" s="11"/>
      <c r="W14" s="11"/>
    </row>
    <row r="15" spans="1:23" ht="52.5" customHeight="1" x14ac:dyDescent="0.2">
      <c r="A15" s="10"/>
      <c r="B15" s="23"/>
      <c r="C15" s="57"/>
      <c r="D15" s="57"/>
      <c r="E15" s="60"/>
      <c r="F15" s="60"/>
      <c r="G15" s="63"/>
      <c r="H15" s="163" t="s">
        <v>32</v>
      </c>
      <c r="I15" s="164"/>
      <c r="J15" s="22">
        <v>650</v>
      </c>
      <c r="K15" s="21">
        <v>1</v>
      </c>
      <c r="L15" s="21">
        <v>4</v>
      </c>
      <c r="M15" s="20" t="s">
        <v>149</v>
      </c>
      <c r="N15" s="19" t="s">
        <v>31</v>
      </c>
      <c r="O15" s="45">
        <f>O16</f>
        <v>8088.3</v>
      </c>
      <c r="P15" s="46">
        <f>P16</f>
        <v>8088.3</v>
      </c>
      <c r="Q15" s="45">
        <v>0</v>
      </c>
      <c r="R15" s="7"/>
      <c r="S15" s="11"/>
      <c r="T15" s="11"/>
      <c r="U15" s="11"/>
      <c r="V15" s="11"/>
      <c r="W15" s="11"/>
    </row>
    <row r="16" spans="1:23" ht="25.5" customHeight="1" x14ac:dyDescent="0.2">
      <c r="A16" s="16"/>
      <c r="B16" s="162" t="s">
        <v>88</v>
      </c>
      <c r="C16" s="162"/>
      <c r="D16" s="162"/>
      <c r="E16" s="162"/>
      <c r="F16" s="162"/>
      <c r="G16" s="162"/>
      <c r="H16" s="162"/>
      <c r="I16" s="170"/>
      <c r="J16" s="15">
        <v>650</v>
      </c>
      <c r="K16" s="14">
        <v>1</v>
      </c>
      <c r="L16" s="14">
        <v>4</v>
      </c>
      <c r="M16" s="13" t="s">
        <v>149</v>
      </c>
      <c r="N16" s="12" t="s">
        <v>86</v>
      </c>
      <c r="O16" s="47">
        <f>P16</f>
        <v>8088.3</v>
      </c>
      <c r="P16" s="48">
        <v>8088.3</v>
      </c>
      <c r="Q16" s="47">
        <v>0</v>
      </c>
      <c r="R16" s="7"/>
      <c r="S16" s="11"/>
      <c r="T16" s="11"/>
      <c r="U16" s="11"/>
      <c r="V16" s="11"/>
      <c r="W16" s="11"/>
    </row>
    <row r="17" spans="1:23" ht="26.25" customHeight="1" x14ac:dyDescent="0.2">
      <c r="A17" s="10"/>
      <c r="B17" s="35"/>
      <c r="C17" s="58"/>
      <c r="D17" s="58"/>
      <c r="E17" s="62"/>
      <c r="F17" s="62"/>
      <c r="G17" s="63"/>
      <c r="H17" s="171" t="s">
        <v>16</v>
      </c>
      <c r="I17" s="172"/>
      <c r="J17" s="33">
        <v>650</v>
      </c>
      <c r="K17" s="32">
        <v>1</v>
      </c>
      <c r="L17" s="32">
        <v>4</v>
      </c>
      <c r="M17" s="31" t="s">
        <v>149</v>
      </c>
      <c r="N17" s="30" t="s">
        <v>15</v>
      </c>
      <c r="O17" s="49">
        <f>O18</f>
        <v>220.6</v>
      </c>
      <c r="P17" s="50">
        <f>P18</f>
        <v>220.6</v>
      </c>
      <c r="Q17" s="49">
        <v>0</v>
      </c>
      <c r="R17" s="7"/>
      <c r="S17" s="11"/>
      <c r="T17" s="11"/>
      <c r="U17" s="11"/>
      <c r="V17" s="11"/>
      <c r="W17" s="11"/>
    </row>
    <row r="18" spans="1:23" ht="27.75" customHeight="1" x14ac:dyDescent="0.2">
      <c r="A18" s="16"/>
      <c r="B18" s="162" t="s">
        <v>14</v>
      </c>
      <c r="C18" s="162"/>
      <c r="D18" s="162"/>
      <c r="E18" s="162"/>
      <c r="F18" s="162"/>
      <c r="G18" s="162"/>
      <c r="H18" s="162"/>
      <c r="I18" s="170"/>
      <c r="J18" s="15">
        <v>650</v>
      </c>
      <c r="K18" s="14">
        <v>1</v>
      </c>
      <c r="L18" s="14">
        <v>4</v>
      </c>
      <c r="M18" s="13" t="s">
        <v>149</v>
      </c>
      <c r="N18" s="12" t="s">
        <v>12</v>
      </c>
      <c r="O18" s="47">
        <f>P18</f>
        <v>220.6</v>
      </c>
      <c r="P18" s="48">
        <v>220.6</v>
      </c>
      <c r="Q18" s="47">
        <v>0</v>
      </c>
      <c r="R18" s="7"/>
      <c r="S18" s="11"/>
      <c r="T18" s="11"/>
      <c r="U18" s="11"/>
      <c r="V18" s="11"/>
      <c r="W18" s="11"/>
    </row>
    <row r="19" spans="1:23" ht="14.25" customHeight="1" x14ac:dyDescent="0.2">
      <c r="A19" s="10"/>
      <c r="B19" s="35"/>
      <c r="C19" s="58"/>
      <c r="D19" s="58"/>
      <c r="E19" s="62"/>
      <c r="F19" s="62"/>
      <c r="G19" s="63"/>
      <c r="H19" s="171" t="s">
        <v>28</v>
      </c>
      <c r="I19" s="172"/>
      <c r="J19" s="33">
        <v>650</v>
      </c>
      <c r="K19" s="32">
        <v>1</v>
      </c>
      <c r="L19" s="32">
        <v>4</v>
      </c>
      <c r="M19" s="31" t="s">
        <v>149</v>
      </c>
      <c r="N19" s="30" t="s">
        <v>27</v>
      </c>
      <c r="O19" s="49">
        <f>O20</f>
        <v>15</v>
      </c>
      <c r="P19" s="50">
        <f>P20</f>
        <v>15</v>
      </c>
      <c r="Q19" s="49">
        <v>0</v>
      </c>
      <c r="R19" s="7"/>
      <c r="S19" s="11"/>
      <c r="T19" s="11"/>
      <c r="U19" s="11"/>
      <c r="V19" s="11"/>
      <c r="W19" s="11"/>
    </row>
    <row r="20" spans="1:23" ht="14.25" customHeight="1" x14ac:dyDescent="0.2">
      <c r="A20" s="16"/>
      <c r="B20" s="162" t="s">
        <v>26</v>
      </c>
      <c r="C20" s="162"/>
      <c r="D20" s="162"/>
      <c r="E20" s="162"/>
      <c r="F20" s="162"/>
      <c r="G20" s="162"/>
      <c r="H20" s="162"/>
      <c r="I20" s="170"/>
      <c r="J20" s="15">
        <v>650</v>
      </c>
      <c r="K20" s="14">
        <v>1</v>
      </c>
      <c r="L20" s="14">
        <v>4</v>
      </c>
      <c r="M20" s="13" t="s">
        <v>149</v>
      </c>
      <c r="N20" s="12" t="s">
        <v>24</v>
      </c>
      <c r="O20" s="47">
        <f>P20</f>
        <v>15</v>
      </c>
      <c r="P20" s="48">
        <v>15</v>
      </c>
      <c r="Q20" s="47">
        <v>0</v>
      </c>
      <c r="R20" s="7"/>
      <c r="S20" s="11"/>
      <c r="T20" s="11"/>
      <c r="U20" s="11"/>
      <c r="V20" s="11"/>
      <c r="W20" s="11"/>
    </row>
    <row r="21" spans="1:23" ht="64.5" customHeight="1" x14ac:dyDescent="0.2">
      <c r="A21" s="10"/>
      <c r="B21" s="29"/>
      <c r="C21" s="28"/>
      <c r="D21" s="28"/>
      <c r="E21" s="24"/>
      <c r="F21" s="174" t="s">
        <v>148</v>
      </c>
      <c r="G21" s="175"/>
      <c r="H21" s="175"/>
      <c r="I21" s="176"/>
      <c r="J21" s="33">
        <v>650</v>
      </c>
      <c r="K21" s="32">
        <v>1</v>
      </c>
      <c r="L21" s="32">
        <v>4</v>
      </c>
      <c r="M21" s="31" t="s">
        <v>147</v>
      </c>
      <c r="N21" s="30" t="s">
        <v>6</v>
      </c>
      <c r="O21" s="49">
        <v>0</v>
      </c>
      <c r="P21" s="50">
        <v>0</v>
      </c>
      <c r="Q21" s="49">
        <v>0</v>
      </c>
      <c r="R21" s="7"/>
      <c r="S21" s="11"/>
      <c r="T21" s="11"/>
      <c r="U21" s="11"/>
      <c r="V21" s="11"/>
      <c r="W21" s="11"/>
    </row>
    <row r="22" spans="1:23" ht="39" customHeight="1" x14ac:dyDescent="0.2">
      <c r="A22" s="10"/>
      <c r="B22" s="26"/>
      <c r="C22" s="25"/>
      <c r="D22" s="25"/>
      <c r="E22" s="59"/>
      <c r="F22" s="24"/>
      <c r="G22" s="167" t="s">
        <v>146</v>
      </c>
      <c r="H22" s="168"/>
      <c r="I22" s="169"/>
      <c r="J22" s="22">
        <v>650</v>
      </c>
      <c r="K22" s="21">
        <v>1</v>
      </c>
      <c r="L22" s="21">
        <v>4</v>
      </c>
      <c r="M22" s="20" t="s">
        <v>145</v>
      </c>
      <c r="N22" s="19" t="s">
        <v>6</v>
      </c>
      <c r="O22" s="45">
        <v>0</v>
      </c>
      <c r="P22" s="46">
        <v>0</v>
      </c>
      <c r="Q22" s="45">
        <v>0</v>
      </c>
      <c r="R22" s="7"/>
      <c r="S22" s="11"/>
      <c r="T22" s="11"/>
      <c r="U22" s="11"/>
      <c r="V22" s="11"/>
      <c r="W22" s="11"/>
    </row>
    <row r="23" spans="1:23" ht="26.25" customHeight="1" x14ac:dyDescent="0.2">
      <c r="A23" s="10"/>
      <c r="B23" s="23"/>
      <c r="C23" s="57"/>
      <c r="D23" s="57"/>
      <c r="E23" s="60"/>
      <c r="F23" s="60"/>
      <c r="G23" s="63"/>
      <c r="H23" s="163" t="s">
        <v>16</v>
      </c>
      <c r="I23" s="164"/>
      <c r="J23" s="22">
        <v>650</v>
      </c>
      <c r="K23" s="21">
        <v>1</v>
      </c>
      <c r="L23" s="21">
        <v>4</v>
      </c>
      <c r="M23" s="20" t="s">
        <v>145</v>
      </c>
      <c r="N23" s="19" t="s">
        <v>15</v>
      </c>
      <c r="O23" s="45">
        <v>0</v>
      </c>
      <c r="P23" s="46">
        <v>0</v>
      </c>
      <c r="Q23" s="45">
        <v>0</v>
      </c>
      <c r="R23" s="7"/>
      <c r="S23" s="11"/>
      <c r="T23" s="11"/>
      <c r="U23" s="11"/>
      <c r="V23" s="11"/>
      <c r="W23" s="11"/>
    </row>
    <row r="24" spans="1:23" ht="26.25" customHeight="1" x14ac:dyDescent="0.2">
      <c r="A24" s="16"/>
      <c r="B24" s="162" t="s">
        <v>14</v>
      </c>
      <c r="C24" s="162"/>
      <c r="D24" s="162"/>
      <c r="E24" s="162"/>
      <c r="F24" s="162"/>
      <c r="G24" s="162"/>
      <c r="H24" s="162"/>
      <c r="I24" s="170"/>
      <c r="J24" s="15">
        <v>650</v>
      </c>
      <c r="K24" s="14">
        <v>1</v>
      </c>
      <c r="L24" s="14">
        <v>4</v>
      </c>
      <c r="M24" s="13" t="s">
        <v>145</v>
      </c>
      <c r="N24" s="12" t="s">
        <v>12</v>
      </c>
      <c r="O24" s="47">
        <v>0</v>
      </c>
      <c r="P24" s="48">
        <v>0</v>
      </c>
      <c r="Q24" s="47">
        <v>0</v>
      </c>
      <c r="R24" s="7"/>
      <c r="S24" s="11"/>
      <c r="T24" s="11"/>
      <c r="U24" s="11"/>
      <c r="V24" s="11"/>
      <c r="W24" s="11"/>
    </row>
    <row r="25" spans="1:23" ht="14.25" customHeight="1" x14ac:dyDescent="0.2">
      <c r="A25" s="16"/>
      <c r="B25" s="173" t="s">
        <v>144</v>
      </c>
      <c r="C25" s="173"/>
      <c r="D25" s="173"/>
      <c r="E25" s="171"/>
      <c r="F25" s="171"/>
      <c r="G25" s="171"/>
      <c r="H25" s="171"/>
      <c r="I25" s="172"/>
      <c r="J25" s="33">
        <v>650</v>
      </c>
      <c r="K25" s="32">
        <v>1</v>
      </c>
      <c r="L25" s="32">
        <v>11</v>
      </c>
      <c r="M25" s="31" t="s">
        <v>6</v>
      </c>
      <c r="N25" s="30" t="s">
        <v>6</v>
      </c>
      <c r="O25" s="49">
        <v>0</v>
      </c>
      <c r="P25" s="50">
        <v>0</v>
      </c>
      <c r="Q25" s="49">
        <v>0</v>
      </c>
      <c r="R25" s="7"/>
      <c r="S25" s="11"/>
      <c r="T25" s="11"/>
      <c r="U25" s="11"/>
      <c r="V25" s="11"/>
      <c r="W25" s="11"/>
    </row>
    <row r="26" spans="1:23" ht="14.25" customHeight="1" x14ac:dyDescent="0.2">
      <c r="A26" s="10"/>
      <c r="B26" s="29"/>
      <c r="C26" s="28"/>
      <c r="D26" s="27"/>
      <c r="E26" s="167" t="s">
        <v>9</v>
      </c>
      <c r="F26" s="167"/>
      <c r="G26" s="168"/>
      <c r="H26" s="168"/>
      <c r="I26" s="169"/>
      <c r="J26" s="22">
        <v>650</v>
      </c>
      <c r="K26" s="21">
        <v>1</v>
      </c>
      <c r="L26" s="21">
        <v>11</v>
      </c>
      <c r="M26" s="20" t="s">
        <v>8</v>
      </c>
      <c r="N26" s="19" t="s">
        <v>6</v>
      </c>
      <c r="O26" s="45">
        <v>0</v>
      </c>
      <c r="P26" s="46">
        <v>0</v>
      </c>
      <c r="Q26" s="45">
        <v>0</v>
      </c>
      <c r="R26" s="7"/>
      <c r="S26" s="11"/>
      <c r="T26" s="11"/>
      <c r="U26" s="11"/>
      <c r="V26" s="11"/>
      <c r="W26" s="11"/>
    </row>
    <row r="27" spans="1:23" ht="25.5" customHeight="1" x14ac:dyDescent="0.2">
      <c r="A27" s="10"/>
      <c r="B27" s="26"/>
      <c r="C27" s="25"/>
      <c r="D27" s="25"/>
      <c r="E27" s="61"/>
      <c r="F27" s="24"/>
      <c r="G27" s="167" t="s">
        <v>95</v>
      </c>
      <c r="H27" s="168"/>
      <c r="I27" s="169"/>
      <c r="J27" s="22">
        <v>650</v>
      </c>
      <c r="K27" s="21">
        <v>1</v>
      </c>
      <c r="L27" s="21">
        <v>11</v>
      </c>
      <c r="M27" s="20" t="s">
        <v>100</v>
      </c>
      <c r="N27" s="19" t="s">
        <v>6</v>
      </c>
      <c r="O27" s="45">
        <v>0</v>
      </c>
      <c r="P27" s="46">
        <v>0</v>
      </c>
      <c r="Q27" s="45">
        <v>0</v>
      </c>
      <c r="R27" s="7"/>
      <c r="S27" s="11"/>
      <c r="T27" s="11"/>
      <c r="U27" s="11"/>
      <c r="V27" s="11"/>
      <c r="W27" s="11"/>
    </row>
    <row r="28" spans="1:23" ht="14.25" customHeight="1" x14ac:dyDescent="0.2">
      <c r="A28" s="10"/>
      <c r="B28" s="23"/>
      <c r="C28" s="57"/>
      <c r="D28" s="57"/>
      <c r="E28" s="60"/>
      <c r="F28" s="60"/>
      <c r="G28" s="63"/>
      <c r="H28" s="163" t="s">
        <v>28</v>
      </c>
      <c r="I28" s="164"/>
      <c r="J28" s="22">
        <v>650</v>
      </c>
      <c r="K28" s="21">
        <v>1</v>
      </c>
      <c r="L28" s="21">
        <v>11</v>
      </c>
      <c r="M28" s="20" t="s">
        <v>100</v>
      </c>
      <c r="N28" s="19" t="s">
        <v>27</v>
      </c>
      <c r="O28" s="45">
        <v>0</v>
      </c>
      <c r="P28" s="46">
        <v>0</v>
      </c>
      <c r="Q28" s="45">
        <v>0</v>
      </c>
      <c r="R28" s="7"/>
      <c r="S28" s="11"/>
      <c r="T28" s="11"/>
      <c r="U28" s="11"/>
      <c r="V28" s="11"/>
      <c r="W28" s="11"/>
    </row>
    <row r="29" spans="1:23" ht="14.25" customHeight="1" x14ac:dyDescent="0.2">
      <c r="A29" s="16"/>
      <c r="B29" s="162" t="s">
        <v>138</v>
      </c>
      <c r="C29" s="162"/>
      <c r="D29" s="162"/>
      <c r="E29" s="162"/>
      <c r="F29" s="162"/>
      <c r="G29" s="162"/>
      <c r="H29" s="162"/>
      <c r="I29" s="170"/>
      <c r="J29" s="15">
        <v>650</v>
      </c>
      <c r="K29" s="14">
        <v>1</v>
      </c>
      <c r="L29" s="14">
        <v>11</v>
      </c>
      <c r="M29" s="13" t="s">
        <v>100</v>
      </c>
      <c r="N29" s="12" t="s">
        <v>137</v>
      </c>
      <c r="O29" s="47">
        <v>0</v>
      </c>
      <c r="P29" s="48">
        <v>0</v>
      </c>
      <c r="Q29" s="47">
        <v>0</v>
      </c>
      <c r="R29" s="7"/>
      <c r="S29" s="11"/>
      <c r="T29" s="11"/>
      <c r="U29" s="11"/>
      <c r="V29" s="11"/>
      <c r="W29" s="11"/>
    </row>
    <row r="30" spans="1:23" ht="14.25" customHeight="1" x14ac:dyDescent="0.2">
      <c r="A30" s="16"/>
      <c r="B30" s="173" t="s">
        <v>143</v>
      </c>
      <c r="C30" s="173"/>
      <c r="D30" s="173"/>
      <c r="E30" s="171"/>
      <c r="F30" s="171"/>
      <c r="G30" s="171"/>
      <c r="H30" s="171"/>
      <c r="I30" s="172"/>
      <c r="J30" s="33">
        <v>650</v>
      </c>
      <c r="K30" s="32">
        <v>1</v>
      </c>
      <c r="L30" s="32">
        <v>13</v>
      </c>
      <c r="M30" s="31" t="s">
        <v>6</v>
      </c>
      <c r="N30" s="30" t="s">
        <v>6</v>
      </c>
      <c r="O30" s="49">
        <f>O31</f>
        <v>1967.5</v>
      </c>
      <c r="P30" s="50">
        <f>P31</f>
        <v>1967.5</v>
      </c>
      <c r="Q30" s="49">
        <v>0</v>
      </c>
      <c r="R30" s="7"/>
      <c r="S30" s="11"/>
      <c r="T30" s="11"/>
      <c r="U30" s="11"/>
      <c r="V30" s="11"/>
      <c r="W30" s="11"/>
    </row>
    <row r="31" spans="1:23" ht="14.25" customHeight="1" x14ac:dyDescent="0.2">
      <c r="A31" s="10"/>
      <c r="B31" s="29"/>
      <c r="C31" s="28"/>
      <c r="D31" s="27"/>
      <c r="E31" s="167" t="s">
        <v>9</v>
      </c>
      <c r="F31" s="167"/>
      <c r="G31" s="168"/>
      <c r="H31" s="168"/>
      <c r="I31" s="169"/>
      <c r="J31" s="22">
        <v>650</v>
      </c>
      <c r="K31" s="21">
        <v>1</v>
      </c>
      <c r="L31" s="21">
        <v>13</v>
      </c>
      <c r="M31" s="20" t="s">
        <v>8</v>
      </c>
      <c r="N31" s="19" t="s">
        <v>6</v>
      </c>
      <c r="O31" s="45">
        <f>P31</f>
        <v>1967.5</v>
      </c>
      <c r="P31" s="46">
        <f>P32+P37+P40</f>
        <v>1967.5</v>
      </c>
      <c r="Q31" s="45">
        <v>0</v>
      </c>
      <c r="R31" s="7"/>
      <c r="S31" s="11"/>
      <c r="T31" s="11"/>
      <c r="U31" s="11"/>
      <c r="V31" s="11"/>
      <c r="W31" s="11"/>
    </row>
    <row r="32" spans="1:23" ht="26.25" customHeight="1" x14ac:dyDescent="0.2">
      <c r="A32" s="10"/>
      <c r="B32" s="26"/>
      <c r="C32" s="25"/>
      <c r="D32" s="25"/>
      <c r="E32" s="61"/>
      <c r="F32" s="24"/>
      <c r="G32" s="167" t="s">
        <v>95</v>
      </c>
      <c r="H32" s="168"/>
      <c r="I32" s="169"/>
      <c r="J32" s="22">
        <v>650</v>
      </c>
      <c r="K32" s="21">
        <v>1</v>
      </c>
      <c r="L32" s="21">
        <v>13</v>
      </c>
      <c r="M32" s="20" t="s">
        <v>100</v>
      </c>
      <c r="N32" s="19" t="s">
        <v>6</v>
      </c>
      <c r="O32" s="45">
        <f>P32</f>
        <v>282.5</v>
      </c>
      <c r="P32" s="46">
        <f>P33+P35</f>
        <v>282.5</v>
      </c>
      <c r="Q32" s="45">
        <v>0</v>
      </c>
      <c r="R32" s="7"/>
      <c r="S32" s="11"/>
      <c r="T32" s="11"/>
      <c r="U32" s="11"/>
      <c r="V32" s="11"/>
      <c r="W32" s="11"/>
    </row>
    <row r="33" spans="1:23" ht="27.75" customHeight="1" x14ac:dyDescent="0.2">
      <c r="A33" s="10"/>
      <c r="B33" s="23"/>
      <c r="C33" s="57"/>
      <c r="D33" s="57"/>
      <c r="E33" s="60"/>
      <c r="F33" s="60"/>
      <c r="G33" s="63"/>
      <c r="H33" s="163" t="s">
        <v>16</v>
      </c>
      <c r="I33" s="164"/>
      <c r="J33" s="22">
        <v>650</v>
      </c>
      <c r="K33" s="21">
        <v>1</v>
      </c>
      <c r="L33" s="21">
        <v>13</v>
      </c>
      <c r="M33" s="20" t="s">
        <v>100</v>
      </c>
      <c r="N33" s="19" t="s">
        <v>15</v>
      </c>
      <c r="O33" s="45">
        <f>O34</f>
        <v>34</v>
      </c>
      <c r="P33" s="46">
        <f>P34</f>
        <v>34</v>
      </c>
      <c r="Q33" s="45">
        <v>0</v>
      </c>
      <c r="R33" s="7"/>
      <c r="S33" s="11"/>
      <c r="T33" s="11"/>
      <c r="U33" s="11"/>
      <c r="V33" s="11"/>
      <c r="W33" s="11"/>
    </row>
    <row r="34" spans="1:23" ht="26.25" customHeight="1" x14ac:dyDescent="0.2">
      <c r="A34" s="16"/>
      <c r="B34" s="162" t="s">
        <v>14</v>
      </c>
      <c r="C34" s="162"/>
      <c r="D34" s="162"/>
      <c r="E34" s="162"/>
      <c r="F34" s="162"/>
      <c r="G34" s="162"/>
      <c r="H34" s="162"/>
      <c r="I34" s="170"/>
      <c r="J34" s="15">
        <v>650</v>
      </c>
      <c r="K34" s="14">
        <v>1</v>
      </c>
      <c r="L34" s="14">
        <v>13</v>
      </c>
      <c r="M34" s="13" t="s">
        <v>100</v>
      </c>
      <c r="N34" s="12" t="s">
        <v>12</v>
      </c>
      <c r="O34" s="47">
        <f>P34</f>
        <v>34</v>
      </c>
      <c r="P34" s="48">
        <v>34</v>
      </c>
      <c r="Q34" s="47">
        <v>0</v>
      </c>
      <c r="R34" s="7"/>
      <c r="S34" s="11"/>
      <c r="T34" s="11"/>
      <c r="U34" s="11"/>
      <c r="V34" s="11"/>
      <c r="W34" s="11"/>
    </row>
    <row r="35" spans="1:23" ht="14.25" customHeight="1" x14ac:dyDescent="0.2">
      <c r="A35" s="10"/>
      <c r="B35" s="35"/>
      <c r="C35" s="58"/>
      <c r="D35" s="58"/>
      <c r="E35" s="62"/>
      <c r="F35" s="62"/>
      <c r="G35" s="63"/>
      <c r="H35" s="171" t="s">
        <v>28</v>
      </c>
      <c r="I35" s="172"/>
      <c r="J35" s="33">
        <v>650</v>
      </c>
      <c r="K35" s="32">
        <v>1</v>
      </c>
      <c r="L35" s="32">
        <v>13</v>
      </c>
      <c r="M35" s="31" t="s">
        <v>100</v>
      </c>
      <c r="N35" s="30" t="s">
        <v>27</v>
      </c>
      <c r="O35" s="49">
        <f>O36</f>
        <v>248.5</v>
      </c>
      <c r="P35" s="50">
        <f>P36</f>
        <v>248.5</v>
      </c>
      <c r="Q35" s="49">
        <v>0</v>
      </c>
      <c r="R35" s="7"/>
      <c r="S35" s="11"/>
      <c r="T35" s="11"/>
      <c r="U35" s="11"/>
      <c r="V35" s="11"/>
      <c r="W35" s="11"/>
    </row>
    <row r="36" spans="1:23" ht="14.25" customHeight="1" x14ac:dyDescent="0.2">
      <c r="A36" s="16"/>
      <c r="B36" s="162" t="s">
        <v>26</v>
      </c>
      <c r="C36" s="162"/>
      <c r="D36" s="162"/>
      <c r="E36" s="162"/>
      <c r="F36" s="162"/>
      <c r="G36" s="162"/>
      <c r="H36" s="162"/>
      <c r="I36" s="170"/>
      <c r="J36" s="15">
        <v>650</v>
      </c>
      <c r="K36" s="14">
        <v>1</v>
      </c>
      <c r="L36" s="14">
        <v>13</v>
      </c>
      <c r="M36" s="13" t="s">
        <v>100</v>
      </c>
      <c r="N36" s="12" t="s">
        <v>24</v>
      </c>
      <c r="O36" s="47">
        <f>P36</f>
        <v>248.5</v>
      </c>
      <c r="P36" s="48">
        <v>248.5</v>
      </c>
      <c r="Q36" s="47">
        <v>0</v>
      </c>
      <c r="R36" s="7"/>
      <c r="S36" s="11"/>
      <c r="T36" s="11"/>
      <c r="U36" s="11"/>
      <c r="V36" s="11"/>
      <c r="W36" s="11"/>
    </row>
    <row r="37" spans="1:23" ht="26.25" customHeight="1" x14ac:dyDescent="0.2">
      <c r="A37" s="10"/>
      <c r="B37" s="29"/>
      <c r="C37" s="28"/>
      <c r="D37" s="28"/>
      <c r="E37" s="61"/>
      <c r="F37" s="24"/>
      <c r="G37" s="174" t="s">
        <v>80</v>
      </c>
      <c r="H37" s="175"/>
      <c r="I37" s="176"/>
      <c r="J37" s="33">
        <v>650</v>
      </c>
      <c r="K37" s="32">
        <v>1</v>
      </c>
      <c r="L37" s="32">
        <v>13</v>
      </c>
      <c r="M37" s="31" t="s">
        <v>79</v>
      </c>
      <c r="N37" s="30" t="s">
        <v>6</v>
      </c>
      <c r="O37" s="49">
        <f>O38</f>
        <v>868.1</v>
      </c>
      <c r="P37" s="50">
        <f>P38</f>
        <v>868.1</v>
      </c>
      <c r="Q37" s="49">
        <v>0</v>
      </c>
      <c r="R37" s="7"/>
      <c r="S37" s="11"/>
      <c r="T37" s="11"/>
      <c r="U37" s="11"/>
      <c r="V37" s="11"/>
      <c r="W37" s="11"/>
    </row>
    <row r="38" spans="1:23" ht="24.75" customHeight="1" x14ac:dyDescent="0.2">
      <c r="A38" s="10"/>
      <c r="B38" s="23"/>
      <c r="C38" s="57"/>
      <c r="D38" s="57"/>
      <c r="E38" s="60"/>
      <c r="F38" s="60"/>
      <c r="G38" s="63"/>
      <c r="H38" s="163" t="s">
        <v>16</v>
      </c>
      <c r="I38" s="164"/>
      <c r="J38" s="22">
        <v>650</v>
      </c>
      <c r="K38" s="21">
        <v>1</v>
      </c>
      <c r="L38" s="21">
        <v>13</v>
      </c>
      <c r="M38" s="20" t="s">
        <v>79</v>
      </c>
      <c r="N38" s="19" t="s">
        <v>15</v>
      </c>
      <c r="O38" s="45">
        <f>O39</f>
        <v>868.1</v>
      </c>
      <c r="P38" s="46">
        <f>P39</f>
        <v>868.1</v>
      </c>
      <c r="Q38" s="45">
        <v>0</v>
      </c>
      <c r="R38" s="7"/>
      <c r="S38" s="11"/>
      <c r="T38" s="11"/>
      <c r="U38" s="11"/>
      <c r="V38" s="11"/>
      <c r="W38" s="11"/>
    </row>
    <row r="39" spans="1:23" ht="24.75" customHeight="1" x14ac:dyDescent="0.2">
      <c r="A39" s="16"/>
      <c r="B39" s="162" t="s">
        <v>14</v>
      </c>
      <c r="C39" s="162"/>
      <c r="D39" s="162"/>
      <c r="E39" s="162"/>
      <c r="F39" s="162"/>
      <c r="G39" s="162"/>
      <c r="H39" s="162"/>
      <c r="I39" s="170"/>
      <c r="J39" s="15">
        <v>650</v>
      </c>
      <c r="K39" s="14">
        <v>1</v>
      </c>
      <c r="L39" s="14">
        <v>13</v>
      </c>
      <c r="M39" s="13" t="s">
        <v>79</v>
      </c>
      <c r="N39" s="12" t="s">
        <v>12</v>
      </c>
      <c r="O39" s="47">
        <f>P39</f>
        <v>868.1</v>
      </c>
      <c r="P39" s="48">
        <v>868.1</v>
      </c>
      <c r="Q39" s="47">
        <v>0</v>
      </c>
      <c r="R39" s="7"/>
      <c r="S39" s="11"/>
      <c r="T39" s="11"/>
      <c r="U39" s="11"/>
      <c r="V39" s="11"/>
      <c r="W39" s="11"/>
    </row>
    <row r="40" spans="1:23" ht="14.25" customHeight="1" x14ac:dyDescent="0.2">
      <c r="A40" s="10"/>
      <c r="B40" s="29"/>
      <c r="C40" s="28"/>
      <c r="D40" s="28"/>
      <c r="E40" s="61"/>
      <c r="F40" s="24"/>
      <c r="G40" s="174" t="s">
        <v>142</v>
      </c>
      <c r="H40" s="175"/>
      <c r="I40" s="176"/>
      <c r="J40" s="33">
        <v>650</v>
      </c>
      <c r="K40" s="32">
        <v>1</v>
      </c>
      <c r="L40" s="32">
        <v>13</v>
      </c>
      <c r="M40" s="31" t="s">
        <v>140</v>
      </c>
      <c r="N40" s="30" t="s">
        <v>6</v>
      </c>
      <c r="O40" s="49">
        <f>P40</f>
        <v>816.9</v>
      </c>
      <c r="P40" s="50">
        <f>P41+P43</f>
        <v>816.9</v>
      </c>
      <c r="Q40" s="49">
        <v>0</v>
      </c>
      <c r="R40" s="7"/>
      <c r="S40" s="11"/>
      <c r="T40" s="11"/>
      <c r="U40" s="11"/>
      <c r="V40" s="11"/>
      <c r="W40" s="11"/>
    </row>
    <row r="41" spans="1:23" ht="51" customHeight="1" x14ac:dyDescent="0.2">
      <c r="A41" s="10"/>
      <c r="B41" s="23"/>
      <c r="C41" s="57"/>
      <c r="D41" s="57"/>
      <c r="E41" s="60"/>
      <c r="F41" s="60"/>
      <c r="G41" s="63"/>
      <c r="H41" s="163" t="s">
        <v>32</v>
      </c>
      <c r="I41" s="164"/>
      <c r="J41" s="22">
        <v>650</v>
      </c>
      <c r="K41" s="21">
        <v>1</v>
      </c>
      <c r="L41" s="21">
        <v>13</v>
      </c>
      <c r="M41" s="20" t="s">
        <v>140</v>
      </c>
      <c r="N41" s="19" t="s">
        <v>31</v>
      </c>
      <c r="O41" s="45">
        <f>O42</f>
        <v>748.9</v>
      </c>
      <c r="P41" s="46">
        <f>P42</f>
        <v>748.9</v>
      </c>
      <c r="Q41" s="45">
        <v>0</v>
      </c>
      <c r="R41" s="7"/>
      <c r="S41" s="11"/>
      <c r="T41" s="11"/>
      <c r="U41" s="11"/>
      <c r="V41" s="11"/>
      <c r="W41" s="11"/>
    </row>
    <row r="42" spans="1:23" ht="27" customHeight="1" x14ac:dyDescent="0.2">
      <c r="A42" s="16"/>
      <c r="B42" s="162" t="s">
        <v>88</v>
      </c>
      <c r="C42" s="162"/>
      <c r="D42" s="162"/>
      <c r="E42" s="162"/>
      <c r="F42" s="162"/>
      <c r="G42" s="162"/>
      <c r="H42" s="162"/>
      <c r="I42" s="170"/>
      <c r="J42" s="15">
        <v>650</v>
      </c>
      <c r="K42" s="14">
        <v>1</v>
      </c>
      <c r="L42" s="14">
        <v>13</v>
      </c>
      <c r="M42" s="13" t="s">
        <v>140</v>
      </c>
      <c r="N42" s="12" t="s">
        <v>86</v>
      </c>
      <c r="O42" s="47">
        <f>P42</f>
        <v>748.9</v>
      </c>
      <c r="P42" s="48">
        <v>748.9</v>
      </c>
      <c r="Q42" s="47">
        <v>0</v>
      </c>
      <c r="R42" s="7"/>
      <c r="S42" s="11"/>
      <c r="T42" s="11"/>
      <c r="U42" s="11"/>
      <c r="V42" s="11"/>
      <c r="W42" s="11"/>
    </row>
    <row r="43" spans="1:23" ht="14.25" customHeight="1" x14ac:dyDescent="0.2">
      <c r="A43" s="10"/>
      <c r="B43" s="35"/>
      <c r="C43" s="58"/>
      <c r="D43" s="58"/>
      <c r="E43" s="62"/>
      <c r="F43" s="62"/>
      <c r="G43" s="63"/>
      <c r="H43" s="171" t="s">
        <v>40</v>
      </c>
      <c r="I43" s="172"/>
      <c r="J43" s="33">
        <v>650</v>
      </c>
      <c r="K43" s="32">
        <v>1</v>
      </c>
      <c r="L43" s="32">
        <v>13</v>
      </c>
      <c r="M43" s="31" t="s">
        <v>140</v>
      </c>
      <c r="N43" s="30" t="s">
        <v>39</v>
      </c>
      <c r="O43" s="49">
        <f>O44</f>
        <v>68</v>
      </c>
      <c r="P43" s="50">
        <f>P44</f>
        <v>68</v>
      </c>
      <c r="Q43" s="49">
        <v>0</v>
      </c>
      <c r="R43" s="7"/>
      <c r="S43" s="11"/>
      <c r="T43" s="11"/>
      <c r="U43" s="11"/>
      <c r="V43" s="11"/>
      <c r="W43" s="11"/>
    </row>
    <row r="44" spans="1:23" ht="14.25" customHeight="1" x14ac:dyDescent="0.2">
      <c r="A44" s="16"/>
      <c r="B44" s="162" t="s">
        <v>141</v>
      </c>
      <c r="C44" s="162"/>
      <c r="D44" s="162"/>
      <c r="E44" s="162"/>
      <c r="F44" s="162"/>
      <c r="G44" s="162"/>
      <c r="H44" s="162"/>
      <c r="I44" s="170"/>
      <c r="J44" s="15">
        <v>650</v>
      </c>
      <c r="K44" s="14">
        <v>1</v>
      </c>
      <c r="L44" s="14">
        <v>13</v>
      </c>
      <c r="M44" s="13" t="s">
        <v>140</v>
      </c>
      <c r="N44" s="12" t="s">
        <v>139</v>
      </c>
      <c r="O44" s="47">
        <f>P44</f>
        <v>68</v>
      </c>
      <c r="P44" s="48">
        <v>68</v>
      </c>
      <c r="Q44" s="47">
        <v>0</v>
      </c>
      <c r="R44" s="7"/>
      <c r="S44" s="11"/>
      <c r="T44" s="11"/>
      <c r="U44" s="11"/>
      <c r="V44" s="11"/>
      <c r="W44" s="11"/>
    </row>
    <row r="45" spans="1:23" ht="14.25" customHeight="1" x14ac:dyDescent="0.2">
      <c r="A45" s="10"/>
      <c r="B45" s="34"/>
      <c r="C45" s="177" t="s">
        <v>136</v>
      </c>
      <c r="D45" s="177"/>
      <c r="E45" s="177"/>
      <c r="F45" s="177"/>
      <c r="G45" s="177"/>
      <c r="H45" s="177"/>
      <c r="I45" s="178"/>
      <c r="J45" s="33">
        <v>650</v>
      </c>
      <c r="K45" s="32">
        <v>2</v>
      </c>
      <c r="L45" s="32" t="s">
        <v>6</v>
      </c>
      <c r="M45" s="31" t="s">
        <v>6</v>
      </c>
      <c r="N45" s="30" t="s">
        <v>6</v>
      </c>
      <c r="O45" s="49">
        <f>O46</f>
        <v>170.4</v>
      </c>
      <c r="P45" s="50">
        <v>63</v>
      </c>
      <c r="Q45" s="49">
        <f>Q46</f>
        <v>107.4</v>
      </c>
      <c r="R45" s="7"/>
      <c r="S45" s="11"/>
      <c r="T45" s="11"/>
      <c r="U45" s="11"/>
      <c r="V45" s="11"/>
      <c r="W45" s="11"/>
    </row>
    <row r="46" spans="1:23" ht="14.25" customHeight="1" x14ac:dyDescent="0.2">
      <c r="A46" s="16"/>
      <c r="B46" s="162" t="s">
        <v>135</v>
      </c>
      <c r="C46" s="162"/>
      <c r="D46" s="162"/>
      <c r="E46" s="163"/>
      <c r="F46" s="163"/>
      <c r="G46" s="163"/>
      <c r="H46" s="163"/>
      <c r="I46" s="164"/>
      <c r="J46" s="22">
        <v>650</v>
      </c>
      <c r="K46" s="21">
        <v>2</v>
      </c>
      <c r="L46" s="21">
        <v>3</v>
      </c>
      <c r="M46" s="20" t="s">
        <v>6</v>
      </c>
      <c r="N46" s="19" t="s">
        <v>6</v>
      </c>
      <c r="O46" s="45">
        <f>O47</f>
        <v>170.4</v>
      </c>
      <c r="P46" s="46">
        <v>63</v>
      </c>
      <c r="Q46" s="45">
        <f>Q47</f>
        <v>107.4</v>
      </c>
      <c r="R46" s="7"/>
      <c r="S46" s="11"/>
      <c r="T46" s="11"/>
      <c r="U46" s="11"/>
      <c r="V46" s="11"/>
      <c r="W46" s="11"/>
    </row>
    <row r="47" spans="1:23" ht="14.25" customHeight="1" x14ac:dyDescent="0.2">
      <c r="A47" s="10"/>
      <c r="B47" s="29"/>
      <c r="C47" s="28"/>
      <c r="D47" s="27"/>
      <c r="E47" s="167" t="s">
        <v>9</v>
      </c>
      <c r="F47" s="167"/>
      <c r="G47" s="168"/>
      <c r="H47" s="168"/>
      <c r="I47" s="169"/>
      <c r="J47" s="22">
        <v>650</v>
      </c>
      <c r="K47" s="21">
        <v>2</v>
      </c>
      <c r="L47" s="21">
        <v>3</v>
      </c>
      <c r="M47" s="20" t="s">
        <v>8</v>
      </c>
      <c r="N47" s="19" t="s">
        <v>6</v>
      </c>
      <c r="O47" s="45">
        <f>P47+Q47</f>
        <v>170.4</v>
      </c>
      <c r="P47" s="46">
        <v>63</v>
      </c>
      <c r="Q47" s="45">
        <f>Q51</f>
        <v>107.4</v>
      </c>
      <c r="R47" s="7"/>
      <c r="S47" s="11"/>
      <c r="T47" s="11"/>
      <c r="U47" s="11"/>
      <c r="V47" s="11"/>
      <c r="W47" s="11"/>
    </row>
    <row r="48" spans="1:23" ht="27.75" customHeight="1" x14ac:dyDescent="0.2">
      <c r="A48" s="10"/>
      <c r="B48" s="26"/>
      <c r="C48" s="25"/>
      <c r="D48" s="25"/>
      <c r="E48" s="61"/>
      <c r="F48" s="24"/>
      <c r="G48" s="167" t="s">
        <v>95</v>
      </c>
      <c r="H48" s="168"/>
      <c r="I48" s="169"/>
      <c r="J48" s="22">
        <v>650</v>
      </c>
      <c r="K48" s="21">
        <v>2</v>
      </c>
      <c r="L48" s="21">
        <v>3</v>
      </c>
      <c r="M48" s="20" t="s">
        <v>100</v>
      </c>
      <c r="N48" s="19" t="s">
        <v>6</v>
      </c>
      <c r="O48" s="45">
        <v>63</v>
      </c>
      <c r="P48" s="46">
        <v>63</v>
      </c>
      <c r="Q48" s="45">
        <v>0</v>
      </c>
      <c r="R48" s="7"/>
      <c r="S48" s="11"/>
      <c r="T48" s="11"/>
      <c r="U48" s="11"/>
      <c r="V48" s="11"/>
      <c r="W48" s="11"/>
    </row>
    <row r="49" spans="1:23" ht="25.5" customHeight="1" x14ac:dyDescent="0.2">
      <c r="A49" s="10"/>
      <c r="B49" s="23"/>
      <c r="C49" s="57"/>
      <c r="D49" s="57"/>
      <c r="E49" s="60"/>
      <c r="F49" s="60"/>
      <c r="G49" s="63"/>
      <c r="H49" s="163" t="s">
        <v>16</v>
      </c>
      <c r="I49" s="164"/>
      <c r="J49" s="22">
        <v>650</v>
      </c>
      <c r="K49" s="21">
        <v>2</v>
      </c>
      <c r="L49" s="21">
        <v>3</v>
      </c>
      <c r="M49" s="20" t="s">
        <v>100</v>
      </c>
      <c r="N49" s="19" t="s">
        <v>15</v>
      </c>
      <c r="O49" s="45">
        <v>63</v>
      </c>
      <c r="P49" s="46">
        <v>63</v>
      </c>
      <c r="Q49" s="45">
        <v>0</v>
      </c>
      <c r="R49" s="7"/>
      <c r="S49" s="11"/>
      <c r="T49" s="11"/>
      <c r="U49" s="11"/>
      <c r="V49" s="11"/>
      <c r="W49" s="11"/>
    </row>
    <row r="50" spans="1:23" ht="26.25" customHeight="1" x14ac:dyDescent="0.2">
      <c r="A50" s="16"/>
      <c r="B50" s="162" t="s">
        <v>14</v>
      </c>
      <c r="C50" s="162"/>
      <c r="D50" s="162"/>
      <c r="E50" s="162"/>
      <c r="F50" s="162"/>
      <c r="G50" s="162"/>
      <c r="H50" s="162"/>
      <c r="I50" s="170"/>
      <c r="J50" s="15">
        <v>650</v>
      </c>
      <c r="K50" s="14">
        <v>2</v>
      </c>
      <c r="L50" s="14">
        <v>3</v>
      </c>
      <c r="M50" s="13" t="s">
        <v>100</v>
      </c>
      <c r="N50" s="12" t="s">
        <v>12</v>
      </c>
      <c r="O50" s="47">
        <v>63</v>
      </c>
      <c r="P50" s="48">
        <v>63</v>
      </c>
      <c r="Q50" s="47">
        <v>0</v>
      </c>
      <c r="R50" s="7"/>
      <c r="S50" s="11"/>
      <c r="T50" s="11"/>
      <c r="U50" s="11"/>
      <c r="V50" s="11"/>
      <c r="W50" s="11"/>
    </row>
    <row r="51" spans="1:23" ht="37.5" customHeight="1" x14ac:dyDescent="0.2">
      <c r="A51" s="10"/>
      <c r="B51" s="29"/>
      <c r="C51" s="28"/>
      <c r="D51" s="28"/>
      <c r="E51" s="61"/>
      <c r="F51" s="24"/>
      <c r="G51" s="174" t="s">
        <v>134</v>
      </c>
      <c r="H51" s="175"/>
      <c r="I51" s="176"/>
      <c r="J51" s="33">
        <v>650</v>
      </c>
      <c r="K51" s="32">
        <v>2</v>
      </c>
      <c r="L51" s="32">
        <v>3</v>
      </c>
      <c r="M51" s="31" t="s">
        <v>133</v>
      </c>
      <c r="N51" s="30" t="s">
        <v>6</v>
      </c>
      <c r="O51" s="49">
        <f>O52</f>
        <v>107.4</v>
      </c>
      <c r="P51" s="50">
        <v>0</v>
      </c>
      <c r="Q51" s="49">
        <f>Q52</f>
        <v>107.4</v>
      </c>
      <c r="R51" s="7"/>
      <c r="S51" s="11"/>
      <c r="T51" s="11"/>
      <c r="U51" s="11"/>
      <c r="V51" s="11"/>
      <c r="W51" s="11"/>
    </row>
    <row r="52" spans="1:23" ht="51" customHeight="1" x14ac:dyDescent="0.2">
      <c r="A52" s="10"/>
      <c r="B52" s="23"/>
      <c r="C52" s="57"/>
      <c r="D52" s="57"/>
      <c r="E52" s="60"/>
      <c r="F52" s="60"/>
      <c r="G52" s="63"/>
      <c r="H52" s="163" t="s">
        <v>32</v>
      </c>
      <c r="I52" s="164"/>
      <c r="J52" s="22">
        <v>650</v>
      </c>
      <c r="K52" s="21">
        <v>2</v>
      </c>
      <c r="L52" s="21">
        <v>3</v>
      </c>
      <c r="M52" s="20" t="s">
        <v>133</v>
      </c>
      <c r="N52" s="19" t="s">
        <v>31</v>
      </c>
      <c r="O52" s="45">
        <f>Q52</f>
        <v>107.4</v>
      </c>
      <c r="P52" s="46">
        <v>0</v>
      </c>
      <c r="Q52" s="45">
        <v>107.4</v>
      </c>
      <c r="R52" s="7"/>
      <c r="S52" s="11"/>
      <c r="T52" s="11"/>
      <c r="U52" s="11"/>
      <c r="V52" s="11"/>
      <c r="W52" s="11"/>
    </row>
    <row r="53" spans="1:23" ht="26.25" customHeight="1" x14ac:dyDescent="0.2">
      <c r="A53" s="16"/>
      <c r="B53" s="162" t="s">
        <v>88</v>
      </c>
      <c r="C53" s="162"/>
      <c r="D53" s="162"/>
      <c r="E53" s="162"/>
      <c r="F53" s="162"/>
      <c r="G53" s="162"/>
      <c r="H53" s="162"/>
      <c r="I53" s="170"/>
      <c r="J53" s="15">
        <v>650</v>
      </c>
      <c r="K53" s="14">
        <v>2</v>
      </c>
      <c r="L53" s="14">
        <v>3</v>
      </c>
      <c r="M53" s="13" t="s">
        <v>133</v>
      </c>
      <c r="N53" s="12" t="s">
        <v>86</v>
      </c>
      <c r="O53" s="47">
        <f>Q53</f>
        <v>107.4</v>
      </c>
      <c r="P53" s="48">
        <v>0</v>
      </c>
      <c r="Q53" s="47">
        <v>107.4</v>
      </c>
      <c r="R53" s="7"/>
      <c r="S53" s="11"/>
      <c r="T53" s="11"/>
      <c r="U53" s="11"/>
      <c r="V53" s="11"/>
      <c r="W53" s="11"/>
    </row>
    <row r="54" spans="1:23" ht="14.25" customHeight="1" x14ac:dyDescent="0.2">
      <c r="A54" s="10"/>
      <c r="B54" s="34"/>
      <c r="C54" s="177" t="s">
        <v>132</v>
      </c>
      <c r="D54" s="177"/>
      <c r="E54" s="177"/>
      <c r="F54" s="177"/>
      <c r="G54" s="177"/>
      <c r="H54" s="177"/>
      <c r="I54" s="178"/>
      <c r="J54" s="33">
        <v>650</v>
      </c>
      <c r="K54" s="32">
        <v>3</v>
      </c>
      <c r="L54" s="32" t="s">
        <v>6</v>
      </c>
      <c r="M54" s="31" t="s">
        <v>6</v>
      </c>
      <c r="N54" s="30" t="s">
        <v>6</v>
      </c>
      <c r="O54" s="49">
        <f>P54+Q54</f>
        <v>175</v>
      </c>
      <c r="P54" s="50">
        <f>P55+P60+P89</f>
        <v>170.9</v>
      </c>
      <c r="Q54" s="49">
        <f>Q55</f>
        <v>4.0999999999999996</v>
      </c>
      <c r="R54" s="7"/>
      <c r="S54" s="11"/>
      <c r="T54" s="11"/>
      <c r="U54" s="11"/>
      <c r="V54" s="11"/>
      <c r="W54" s="11"/>
    </row>
    <row r="55" spans="1:23" ht="14.25" customHeight="1" x14ac:dyDescent="0.2">
      <c r="A55" s="16"/>
      <c r="B55" s="162" t="s">
        <v>131</v>
      </c>
      <c r="C55" s="162"/>
      <c r="D55" s="162"/>
      <c r="E55" s="163"/>
      <c r="F55" s="163"/>
      <c r="G55" s="163"/>
      <c r="H55" s="163"/>
      <c r="I55" s="164"/>
      <c r="J55" s="22">
        <v>650</v>
      </c>
      <c r="K55" s="21">
        <v>3</v>
      </c>
      <c r="L55" s="21">
        <v>4</v>
      </c>
      <c r="M55" s="20" t="s">
        <v>6</v>
      </c>
      <c r="N55" s="19" t="s">
        <v>6</v>
      </c>
      <c r="O55" s="45">
        <f>O56</f>
        <v>4.0999999999999996</v>
      </c>
      <c r="P55" s="46">
        <v>0</v>
      </c>
      <c r="Q55" s="45">
        <f>Q56</f>
        <v>4.0999999999999996</v>
      </c>
      <c r="R55" s="7"/>
      <c r="S55" s="11"/>
      <c r="T55" s="11"/>
      <c r="U55" s="11"/>
      <c r="V55" s="11"/>
      <c r="W55" s="11"/>
    </row>
    <row r="56" spans="1:23" ht="14.25" customHeight="1" x14ac:dyDescent="0.2">
      <c r="A56" s="10"/>
      <c r="B56" s="29"/>
      <c r="C56" s="28"/>
      <c r="D56" s="27"/>
      <c r="E56" s="167" t="s">
        <v>9</v>
      </c>
      <c r="F56" s="167"/>
      <c r="G56" s="168"/>
      <c r="H56" s="168"/>
      <c r="I56" s="169"/>
      <c r="J56" s="22">
        <v>650</v>
      </c>
      <c r="K56" s="21">
        <v>3</v>
      </c>
      <c r="L56" s="21">
        <v>4</v>
      </c>
      <c r="M56" s="20" t="s">
        <v>8</v>
      </c>
      <c r="N56" s="19" t="s">
        <v>6</v>
      </c>
      <c r="O56" s="45">
        <f>O57</f>
        <v>4.0999999999999996</v>
      </c>
      <c r="P56" s="46">
        <v>0</v>
      </c>
      <c r="Q56" s="45">
        <f>Q57</f>
        <v>4.0999999999999996</v>
      </c>
      <c r="R56" s="7"/>
      <c r="S56" s="11"/>
      <c r="T56" s="11"/>
      <c r="U56" s="11"/>
      <c r="V56" s="11"/>
      <c r="W56" s="11"/>
    </row>
    <row r="57" spans="1:23" ht="75.75" customHeight="1" x14ac:dyDescent="0.2">
      <c r="A57" s="10"/>
      <c r="B57" s="26"/>
      <c r="C57" s="25"/>
      <c r="D57" s="25"/>
      <c r="E57" s="61"/>
      <c r="F57" s="24"/>
      <c r="G57" s="167" t="s">
        <v>130</v>
      </c>
      <c r="H57" s="168"/>
      <c r="I57" s="169"/>
      <c r="J57" s="22">
        <v>650</v>
      </c>
      <c r="K57" s="21">
        <v>3</v>
      </c>
      <c r="L57" s="21">
        <v>4</v>
      </c>
      <c r="M57" s="20" t="s">
        <v>129</v>
      </c>
      <c r="N57" s="19" t="s">
        <v>6</v>
      </c>
      <c r="O57" s="45">
        <f>O58</f>
        <v>4.0999999999999996</v>
      </c>
      <c r="P57" s="46">
        <v>0</v>
      </c>
      <c r="Q57" s="45">
        <f>Q58</f>
        <v>4.0999999999999996</v>
      </c>
      <c r="R57" s="7"/>
      <c r="S57" s="11"/>
      <c r="T57" s="11"/>
      <c r="U57" s="11"/>
      <c r="V57" s="11"/>
      <c r="W57" s="11"/>
    </row>
    <row r="58" spans="1:23" ht="52.5" customHeight="1" x14ac:dyDescent="0.2">
      <c r="A58" s="10"/>
      <c r="B58" s="23"/>
      <c r="C58" s="57"/>
      <c r="D58" s="57"/>
      <c r="E58" s="60"/>
      <c r="F58" s="60"/>
      <c r="G58" s="63"/>
      <c r="H58" s="163" t="s">
        <v>32</v>
      </c>
      <c r="I58" s="164"/>
      <c r="J58" s="22">
        <v>650</v>
      </c>
      <c r="K58" s="21">
        <v>3</v>
      </c>
      <c r="L58" s="21">
        <v>4</v>
      </c>
      <c r="M58" s="20" t="s">
        <v>129</v>
      </c>
      <c r="N58" s="19" t="s">
        <v>31</v>
      </c>
      <c r="O58" s="45">
        <f>O59</f>
        <v>4.0999999999999996</v>
      </c>
      <c r="P58" s="46">
        <v>0</v>
      </c>
      <c r="Q58" s="45">
        <f>Q59</f>
        <v>4.0999999999999996</v>
      </c>
      <c r="R58" s="7"/>
      <c r="S58" s="11"/>
      <c r="T58" s="11"/>
      <c r="U58" s="11"/>
      <c r="V58" s="11"/>
      <c r="W58" s="11"/>
    </row>
    <row r="59" spans="1:23" ht="26.25" customHeight="1" x14ac:dyDescent="0.2">
      <c r="A59" s="16"/>
      <c r="B59" s="162" t="s">
        <v>88</v>
      </c>
      <c r="C59" s="162"/>
      <c r="D59" s="162"/>
      <c r="E59" s="162"/>
      <c r="F59" s="162"/>
      <c r="G59" s="162"/>
      <c r="H59" s="162"/>
      <c r="I59" s="170"/>
      <c r="J59" s="15">
        <v>650</v>
      </c>
      <c r="K59" s="14">
        <v>3</v>
      </c>
      <c r="L59" s="14">
        <v>4</v>
      </c>
      <c r="M59" s="13" t="s">
        <v>129</v>
      </c>
      <c r="N59" s="12" t="s">
        <v>86</v>
      </c>
      <c r="O59" s="47">
        <f>P59+Q59</f>
        <v>4.0999999999999996</v>
      </c>
      <c r="P59" s="48">
        <v>0</v>
      </c>
      <c r="Q59" s="47">
        <v>4.0999999999999996</v>
      </c>
      <c r="R59" s="7"/>
      <c r="S59" s="11"/>
      <c r="T59" s="11"/>
      <c r="U59" s="11"/>
      <c r="V59" s="11"/>
      <c r="W59" s="11"/>
    </row>
    <row r="60" spans="1:23" ht="26.25" customHeight="1" x14ac:dyDescent="0.2">
      <c r="A60" s="16"/>
      <c r="B60" s="173" t="s">
        <v>128</v>
      </c>
      <c r="C60" s="173"/>
      <c r="D60" s="173"/>
      <c r="E60" s="171"/>
      <c r="F60" s="171"/>
      <c r="G60" s="171"/>
      <c r="H60" s="171"/>
      <c r="I60" s="172"/>
      <c r="J60" s="33">
        <v>650</v>
      </c>
      <c r="K60" s="32">
        <v>3</v>
      </c>
      <c r="L60" s="32">
        <v>9</v>
      </c>
      <c r="M60" s="31" t="s">
        <v>6</v>
      </c>
      <c r="N60" s="30" t="s">
        <v>6</v>
      </c>
      <c r="O60" s="49">
        <f>P60</f>
        <v>149.5</v>
      </c>
      <c r="P60" s="50">
        <f>P61+P65+P69+P73+P77+P81+P85</f>
        <v>149.5</v>
      </c>
      <c r="Q60" s="49">
        <v>0</v>
      </c>
      <c r="R60" s="7"/>
      <c r="S60" s="11"/>
      <c r="T60" s="11"/>
      <c r="U60" s="11"/>
      <c r="V60" s="11"/>
      <c r="W60" s="11"/>
    </row>
    <row r="61" spans="1:23" ht="15.75" customHeight="1" x14ac:dyDescent="0.2">
      <c r="A61" s="10"/>
      <c r="B61" s="29"/>
      <c r="C61" s="28"/>
      <c r="D61" s="27"/>
      <c r="E61" s="167" t="s">
        <v>9</v>
      </c>
      <c r="F61" s="167"/>
      <c r="G61" s="167"/>
      <c r="H61" s="167"/>
      <c r="I61" s="179"/>
      <c r="J61" s="15">
        <v>650</v>
      </c>
      <c r="K61" s="14">
        <v>3</v>
      </c>
      <c r="L61" s="14">
        <v>9</v>
      </c>
      <c r="M61" s="13" t="s">
        <v>8</v>
      </c>
      <c r="N61" s="12" t="s">
        <v>6</v>
      </c>
      <c r="O61" s="47">
        <v>0</v>
      </c>
      <c r="P61" s="48">
        <v>0</v>
      </c>
      <c r="Q61" s="47">
        <v>0</v>
      </c>
      <c r="R61" s="7"/>
      <c r="S61" s="11"/>
      <c r="T61" s="11"/>
      <c r="U61" s="11"/>
      <c r="V61" s="11"/>
      <c r="W61" s="11"/>
    </row>
    <row r="62" spans="1:23" ht="25.5" customHeight="1" x14ac:dyDescent="0.2">
      <c r="A62" s="10"/>
      <c r="B62" s="29"/>
      <c r="C62" s="28"/>
      <c r="D62" s="28"/>
      <c r="E62" s="61"/>
      <c r="F62" s="24"/>
      <c r="G62" s="174" t="s">
        <v>127</v>
      </c>
      <c r="H62" s="175"/>
      <c r="I62" s="176"/>
      <c r="J62" s="33">
        <v>650</v>
      </c>
      <c r="K62" s="32">
        <v>3</v>
      </c>
      <c r="L62" s="32">
        <v>9</v>
      </c>
      <c r="M62" s="31" t="s">
        <v>126</v>
      </c>
      <c r="N62" s="30" t="s">
        <v>6</v>
      </c>
      <c r="O62" s="49">
        <v>0</v>
      </c>
      <c r="P62" s="50">
        <v>0</v>
      </c>
      <c r="Q62" s="49">
        <v>0</v>
      </c>
      <c r="R62" s="7"/>
      <c r="S62" s="11"/>
      <c r="T62" s="11"/>
      <c r="U62" s="11"/>
      <c r="V62" s="11"/>
      <c r="W62" s="11"/>
    </row>
    <row r="63" spans="1:23" ht="24.75" customHeight="1" x14ac:dyDescent="0.2">
      <c r="A63" s="10"/>
      <c r="B63" s="23"/>
      <c r="C63" s="57"/>
      <c r="D63" s="57"/>
      <c r="E63" s="60"/>
      <c r="F63" s="60"/>
      <c r="G63" s="63"/>
      <c r="H63" s="163" t="s">
        <v>16</v>
      </c>
      <c r="I63" s="164"/>
      <c r="J63" s="22">
        <v>650</v>
      </c>
      <c r="K63" s="21">
        <v>3</v>
      </c>
      <c r="L63" s="21">
        <v>9</v>
      </c>
      <c r="M63" s="20" t="s">
        <v>126</v>
      </c>
      <c r="N63" s="19" t="s">
        <v>15</v>
      </c>
      <c r="O63" s="45">
        <v>0</v>
      </c>
      <c r="P63" s="46">
        <v>0</v>
      </c>
      <c r="Q63" s="45">
        <v>0</v>
      </c>
      <c r="R63" s="7"/>
      <c r="S63" s="11"/>
      <c r="T63" s="11"/>
      <c r="U63" s="11"/>
      <c r="V63" s="11"/>
      <c r="W63" s="11"/>
    </row>
    <row r="64" spans="1:23" ht="27.75" customHeight="1" x14ac:dyDescent="0.2">
      <c r="A64" s="16"/>
      <c r="B64" s="162" t="s">
        <v>14</v>
      </c>
      <c r="C64" s="162"/>
      <c r="D64" s="162"/>
      <c r="E64" s="162"/>
      <c r="F64" s="162"/>
      <c r="G64" s="162"/>
      <c r="H64" s="162"/>
      <c r="I64" s="170"/>
      <c r="J64" s="15">
        <v>650</v>
      </c>
      <c r="K64" s="14">
        <v>3</v>
      </c>
      <c r="L64" s="14">
        <v>9</v>
      </c>
      <c r="M64" s="13" t="s">
        <v>126</v>
      </c>
      <c r="N64" s="12" t="s">
        <v>12</v>
      </c>
      <c r="O64" s="47">
        <v>0</v>
      </c>
      <c r="P64" s="48">
        <v>0</v>
      </c>
      <c r="Q64" s="47">
        <v>0</v>
      </c>
      <c r="R64" s="7"/>
      <c r="S64" s="11"/>
      <c r="T64" s="11"/>
      <c r="U64" s="11"/>
      <c r="V64" s="11"/>
      <c r="W64" s="11"/>
    </row>
    <row r="65" spans="1:23" ht="63.75" customHeight="1" x14ac:dyDescent="0.2">
      <c r="A65" s="10"/>
      <c r="B65" s="29"/>
      <c r="C65" s="28"/>
      <c r="D65" s="28"/>
      <c r="E65" s="24"/>
      <c r="F65" s="174" t="s">
        <v>125</v>
      </c>
      <c r="G65" s="175"/>
      <c r="H65" s="175"/>
      <c r="I65" s="176"/>
      <c r="J65" s="33">
        <v>650</v>
      </c>
      <c r="K65" s="32">
        <v>3</v>
      </c>
      <c r="L65" s="32">
        <v>9</v>
      </c>
      <c r="M65" s="31" t="s">
        <v>124</v>
      </c>
      <c r="N65" s="30" t="s">
        <v>6</v>
      </c>
      <c r="O65" s="49">
        <f>P65</f>
        <v>12</v>
      </c>
      <c r="P65" s="50">
        <f>P66</f>
        <v>12</v>
      </c>
      <c r="Q65" s="49">
        <v>0</v>
      </c>
      <c r="R65" s="7"/>
      <c r="S65" s="11"/>
      <c r="T65" s="11"/>
      <c r="U65" s="11"/>
      <c r="V65" s="11"/>
      <c r="W65" s="11"/>
    </row>
    <row r="66" spans="1:23" ht="27.75" customHeight="1" x14ac:dyDescent="0.2">
      <c r="A66" s="10"/>
      <c r="B66" s="26"/>
      <c r="C66" s="25"/>
      <c r="D66" s="25"/>
      <c r="E66" s="59"/>
      <c r="F66" s="24"/>
      <c r="G66" s="167" t="s">
        <v>123</v>
      </c>
      <c r="H66" s="168"/>
      <c r="I66" s="169"/>
      <c r="J66" s="22">
        <v>650</v>
      </c>
      <c r="K66" s="21">
        <v>3</v>
      </c>
      <c r="L66" s="21">
        <v>9</v>
      </c>
      <c r="M66" s="20" t="s">
        <v>122</v>
      </c>
      <c r="N66" s="19" t="s">
        <v>6</v>
      </c>
      <c r="O66" s="45">
        <f>O67</f>
        <v>12</v>
      </c>
      <c r="P66" s="46">
        <f>P67</f>
        <v>12</v>
      </c>
      <c r="Q66" s="45">
        <v>0</v>
      </c>
      <c r="R66" s="7"/>
      <c r="S66" s="11"/>
      <c r="T66" s="11"/>
      <c r="U66" s="11"/>
      <c r="V66" s="11"/>
      <c r="W66" s="11"/>
    </row>
    <row r="67" spans="1:23" ht="27.75" customHeight="1" x14ac:dyDescent="0.2">
      <c r="A67" s="10"/>
      <c r="B67" s="23"/>
      <c r="C67" s="57"/>
      <c r="D67" s="57"/>
      <c r="E67" s="60"/>
      <c r="F67" s="60"/>
      <c r="G67" s="63"/>
      <c r="H67" s="163" t="s">
        <v>16</v>
      </c>
      <c r="I67" s="164"/>
      <c r="J67" s="22">
        <v>650</v>
      </c>
      <c r="K67" s="21">
        <v>3</v>
      </c>
      <c r="L67" s="21">
        <v>9</v>
      </c>
      <c r="M67" s="20" t="s">
        <v>122</v>
      </c>
      <c r="N67" s="19" t="s">
        <v>15</v>
      </c>
      <c r="O67" s="45">
        <f>O68</f>
        <v>12</v>
      </c>
      <c r="P67" s="46">
        <f>P68</f>
        <v>12</v>
      </c>
      <c r="Q67" s="45">
        <v>0</v>
      </c>
      <c r="R67" s="7"/>
      <c r="S67" s="11"/>
      <c r="T67" s="11"/>
      <c r="U67" s="11"/>
      <c r="V67" s="11"/>
      <c r="W67" s="11"/>
    </row>
    <row r="68" spans="1:23" ht="27.75" customHeight="1" x14ac:dyDescent="0.2">
      <c r="A68" s="16"/>
      <c r="B68" s="162" t="s">
        <v>14</v>
      </c>
      <c r="C68" s="162"/>
      <c r="D68" s="162"/>
      <c r="E68" s="162"/>
      <c r="F68" s="162"/>
      <c r="G68" s="162"/>
      <c r="H68" s="162"/>
      <c r="I68" s="170"/>
      <c r="J68" s="15">
        <v>650</v>
      </c>
      <c r="K68" s="14">
        <v>3</v>
      </c>
      <c r="L68" s="14">
        <v>9</v>
      </c>
      <c r="M68" s="13" t="s">
        <v>122</v>
      </c>
      <c r="N68" s="12" t="s">
        <v>12</v>
      </c>
      <c r="O68" s="47">
        <f>P68</f>
        <v>12</v>
      </c>
      <c r="P68" s="48">
        <v>12</v>
      </c>
      <c r="Q68" s="47">
        <v>0</v>
      </c>
      <c r="R68" s="7"/>
      <c r="S68" s="11"/>
      <c r="T68" s="11"/>
      <c r="U68" s="11"/>
      <c r="V68" s="11"/>
      <c r="W68" s="11"/>
    </row>
    <row r="69" spans="1:23" ht="63.75" customHeight="1" x14ac:dyDescent="0.2">
      <c r="A69" s="10"/>
      <c r="B69" s="29"/>
      <c r="C69" s="28"/>
      <c r="D69" s="28"/>
      <c r="E69" s="24"/>
      <c r="F69" s="174" t="s">
        <v>121</v>
      </c>
      <c r="G69" s="175"/>
      <c r="H69" s="175"/>
      <c r="I69" s="176"/>
      <c r="J69" s="33">
        <v>650</v>
      </c>
      <c r="K69" s="32">
        <v>3</v>
      </c>
      <c r="L69" s="32">
        <v>9</v>
      </c>
      <c r="M69" s="31" t="s">
        <v>120</v>
      </c>
      <c r="N69" s="30" t="s">
        <v>6</v>
      </c>
      <c r="O69" s="49">
        <v>0</v>
      </c>
      <c r="P69" s="50">
        <v>0</v>
      </c>
      <c r="Q69" s="49">
        <v>0</v>
      </c>
      <c r="R69" s="7"/>
      <c r="S69" s="11"/>
      <c r="T69" s="11"/>
      <c r="U69" s="11"/>
      <c r="V69" s="11"/>
      <c r="W69" s="11"/>
    </row>
    <row r="70" spans="1:23" ht="29.25" customHeight="1" x14ac:dyDescent="0.2">
      <c r="A70" s="10"/>
      <c r="B70" s="26"/>
      <c r="C70" s="25"/>
      <c r="D70" s="25"/>
      <c r="E70" s="59"/>
      <c r="F70" s="24"/>
      <c r="G70" s="167" t="s">
        <v>119</v>
      </c>
      <c r="H70" s="168"/>
      <c r="I70" s="169"/>
      <c r="J70" s="22">
        <v>650</v>
      </c>
      <c r="K70" s="21">
        <v>3</v>
      </c>
      <c r="L70" s="21">
        <v>9</v>
      </c>
      <c r="M70" s="20" t="s">
        <v>118</v>
      </c>
      <c r="N70" s="19" t="s">
        <v>6</v>
      </c>
      <c r="O70" s="45">
        <v>0</v>
      </c>
      <c r="P70" s="46">
        <v>0</v>
      </c>
      <c r="Q70" s="45">
        <v>0</v>
      </c>
      <c r="R70" s="7"/>
      <c r="S70" s="11"/>
      <c r="T70" s="11"/>
      <c r="U70" s="11"/>
      <c r="V70" s="11"/>
      <c r="W70" s="11"/>
    </row>
    <row r="71" spans="1:23" ht="27.75" customHeight="1" x14ac:dyDescent="0.2">
      <c r="A71" s="10"/>
      <c r="B71" s="23"/>
      <c r="C71" s="57"/>
      <c r="D71" s="57"/>
      <c r="E71" s="60"/>
      <c r="F71" s="60"/>
      <c r="G71" s="63"/>
      <c r="H71" s="163" t="s">
        <v>16</v>
      </c>
      <c r="I71" s="164"/>
      <c r="J71" s="22">
        <v>650</v>
      </c>
      <c r="K71" s="21">
        <v>3</v>
      </c>
      <c r="L71" s="21">
        <v>9</v>
      </c>
      <c r="M71" s="20" t="s">
        <v>118</v>
      </c>
      <c r="N71" s="19" t="s">
        <v>15</v>
      </c>
      <c r="O71" s="45">
        <v>0</v>
      </c>
      <c r="P71" s="46">
        <v>0</v>
      </c>
      <c r="Q71" s="45">
        <v>0</v>
      </c>
      <c r="R71" s="7"/>
      <c r="S71" s="11"/>
      <c r="T71" s="11"/>
      <c r="U71" s="11"/>
      <c r="V71" s="11"/>
      <c r="W71" s="11"/>
    </row>
    <row r="72" spans="1:23" ht="27.75" customHeight="1" x14ac:dyDescent="0.2">
      <c r="A72" s="16"/>
      <c r="B72" s="162" t="s">
        <v>14</v>
      </c>
      <c r="C72" s="162"/>
      <c r="D72" s="162"/>
      <c r="E72" s="162"/>
      <c r="F72" s="162"/>
      <c r="G72" s="162"/>
      <c r="H72" s="162"/>
      <c r="I72" s="170"/>
      <c r="J72" s="15">
        <v>650</v>
      </c>
      <c r="K72" s="14">
        <v>3</v>
      </c>
      <c r="L72" s="14">
        <v>9</v>
      </c>
      <c r="M72" s="13" t="s">
        <v>118</v>
      </c>
      <c r="N72" s="12" t="s">
        <v>12</v>
      </c>
      <c r="O72" s="47">
        <v>0</v>
      </c>
      <c r="P72" s="48">
        <v>0</v>
      </c>
      <c r="Q72" s="47">
        <v>0</v>
      </c>
      <c r="R72" s="7"/>
      <c r="S72" s="11"/>
      <c r="T72" s="11"/>
      <c r="U72" s="11"/>
      <c r="V72" s="11"/>
      <c r="W72" s="11"/>
    </row>
    <row r="73" spans="1:23" ht="52.5" customHeight="1" x14ac:dyDescent="0.2">
      <c r="A73" s="10"/>
      <c r="B73" s="29"/>
      <c r="C73" s="28"/>
      <c r="D73" s="28"/>
      <c r="E73" s="24"/>
      <c r="F73" s="174" t="s">
        <v>117</v>
      </c>
      <c r="G73" s="175"/>
      <c r="H73" s="175"/>
      <c r="I73" s="176"/>
      <c r="J73" s="33">
        <v>650</v>
      </c>
      <c r="K73" s="32">
        <v>3</v>
      </c>
      <c r="L73" s="32">
        <v>9</v>
      </c>
      <c r="M73" s="31" t="s">
        <v>116</v>
      </c>
      <c r="N73" s="30" t="s">
        <v>6</v>
      </c>
      <c r="O73" s="49">
        <f>P73</f>
        <v>50</v>
      </c>
      <c r="P73" s="50">
        <f>P74</f>
        <v>50</v>
      </c>
      <c r="Q73" s="49">
        <v>0</v>
      </c>
      <c r="R73" s="7"/>
      <c r="S73" s="11"/>
      <c r="T73" s="11"/>
      <c r="U73" s="11"/>
      <c r="V73" s="11"/>
      <c r="W73" s="11"/>
    </row>
    <row r="74" spans="1:23" ht="14.25" customHeight="1" x14ac:dyDescent="0.2">
      <c r="A74" s="10"/>
      <c r="B74" s="26"/>
      <c r="C74" s="25"/>
      <c r="D74" s="25"/>
      <c r="E74" s="59"/>
      <c r="F74" s="24"/>
      <c r="G74" s="167" t="s">
        <v>115</v>
      </c>
      <c r="H74" s="168"/>
      <c r="I74" s="169"/>
      <c r="J74" s="22">
        <v>650</v>
      </c>
      <c r="K74" s="21">
        <v>3</v>
      </c>
      <c r="L74" s="21">
        <v>9</v>
      </c>
      <c r="M74" s="20" t="s">
        <v>114</v>
      </c>
      <c r="N74" s="19" t="s">
        <v>6</v>
      </c>
      <c r="O74" s="45">
        <f>P74</f>
        <v>50</v>
      </c>
      <c r="P74" s="46">
        <f>P75</f>
        <v>50</v>
      </c>
      <c r="Q74" s="45">
        <v>0</v>
      </c>
      <c r="R74" s="7"/>
      <c r="S74" s="11"/>
      <c r="T74" s="11"/>
      <c r="U74" s="11"/>
      <c r="V74" s="11"/>
      <c r="W74" s="11"/>
    </row>
    <row r="75" spans="1:23" ht="26.25" customHeight="1" x14ac:dyDescent="0.2">
      <c r="A75" s="10"/>
      <c r="B75" s="23"/>
      <c r="C75" s="57"/>
      <c r="D75" s="57"/>
      <c r="E75" s="60"/>
      <c r="F75" s="60"/>
      <c r="G75" s="63"/>
      <c r="H75" s="163" t="s">
        <v>16</v>
      </c>
      <c r="I75" s="164"/>
      <c r="J75" s="22">
        <v>650</v>
      </c>
      <c r="K75" s="21">
        <v>3</v>
      </c>
      <c r="L75" s="21">
        <v>9</v>
      </c>
      <c r="M75" s="20" t="s">
        <v>114</v>
      </c>
      <c r="N75" s="19" t="s">
        <v>15</v>
      </c>
      <c r="O75" s="45">
        <f>O76</f>
        <v>50</v>
      </c>
      <c r="P75" s="46">
        <f>P76</f>
        <v>50</v>
      </c>
      <c r="Q75" s="45">
        <v>0</v>
      </c>
      <c r="R75" s="7"/>
      <c r="S75" s="11"/>
      <c r="T75" s="11"/>
      <c r="U75" s="11"/>
      <c r="V75" s="11"/>
      <c r="W75" s="11"/>
    </row>
    <row r="76" spans="1:23" ht="27.75" customHeight="1" x14ac:dyDescent="0.2">
      <c r="A76" s="16"/>
      <c r="B76" s="162" t="s">
        <v>14</v>
      </c>
      <c r="C76" s="162"/>
      <c r="D76" s="162"/>
      <c r="E76" s="162"/>
      <c r="F76" s="162"/>
      <c r="G76" s="162"/>
      <c r="H76" s="162"/>
      <c r="I76" s="170"/>
      <c r="J76" s="15">
        <v>650</v>
      </c>
      <c r="K76" s="14">
        <v>3</v>
      </c>
      <c r="L76" s="14">
        <v>9</v>
      </c>
      <c r="M76" s="13" t="s">
        <v>114</v>
      </c>
      <c r="N76" s="12" t="s">
        <v>12</v>
      </c>
      <c r="O76" s="47">
        <f>P76</f>
        <v>50</v>
      </c>
      <c r="P76" s="48">
        <v>50</v>
      </c>
      <c r="Q76" s="47">
        <v>0</v>
      </c>
      <c r="R76" s="7"/>
      <c r="S76" s="11"/>
      <c r="T76" s="11"/>
      <c r="U76" s="11"/>
      <c r="V76" s="11"/>
      <c r="W76" s="11"/>
    </row>
    <row r="77" spans="1:23" ht="65.25" customHeight="1" x14ac:dyDescent="0.2">
      <c r="A77" s="10"/>
      <c r="B77" s="29"/>
      <c r="C77" s="28"/>
      <c r="D77" s="28"/>
      <c r="E77" s="24"/>
      <c r="F77" s="174" t="s">
        <v>113</v>
      </c>
      <c r="G77" s="175"/>
      <c r="H77" s="175"/>
      <c r="I77" s="176"/>
      <c r="J77" s="33">
        <v>650</v>
      </c>
      <c r="K77" s="32">
        <v>3</v>
      </c>
      <c r="L77" s="32">
        <v>9</v>
      </c>
      <c r="M77" s="31" t="s">
        <v>112</v>
      </c>
      <c r="N77" s="30" t="s">
        <v>6</v>
      </c>
      <c r="O77" s="49">
        <v>0</v>
      </c>
      <c r="P77" s="50">
        <v>0</v>
      </c>
      <c r="Q77" s="49">
        <v>0</v>
      </c>
      <c r="R77" s="7"/>
      <c r="S77" s="11"/>
      <c r="T77" s="11"/>
      <c r="U77" s="11"/>
      <c r="V77" s="11"/>
      <c r="W77" s="11"/>
    </row>
    <row r="78" spans="1:23" ht="26.25" customHeight="1" x14ac:dyDescent="0.2">
      <c r="A78" s="10"/>
      <c r="B78" s="26"/>
      <c r="C78" s="25"/>
      <c r="D78" s="25"/>
      <c r="E78" s="59"/>
      <c r="F78" s="24"/>
      <c r="G78" s="167" t="s">
        <v>111</v>
      </c>
      <c r="H78" s="168"/>
      <c r="I78" s="169"/>
      <c r="J78" s="22">
        <v>650</v>
      </c>
      <c r="K78" s="21">
        <v>3</v>
      </c>
      <c r="L78" s="21">
        <v>9</v>
      </c>
      <c r="M78" s="20" t="s">
        <v>110</v>
      </c>
      <c r="N78" s="19" t="s">
        <v>6</v>
      </c>
      <c r="O78" s="45">
        <v>0</v>
      </c>
      <c r="P78" s="46">
        <v>0</v>
      </c>
      <c r="Q78" s="45">
        <v>0</v>
      </c>
      <c r="R78" s="7"/>
      <c r="S78" s="11"/>
      <c r="T78" s="11"/>
      <c r="U78" s="11"/>
      <c r="V78" s="11"/>
      <c r="W78" s="11"/>
    </row>
    <row r="79" spans="1:23" ht="25.5" customHeight="1" x14ac:dyDescent="0.2">
      <c r="A79" s="10"/>
      <c r="B79" s="23"/>
      <c r="C79" s="57"/>
      <c r="D79" s="57"/>
      <c r="E79" s="60"/>
      <c r="F79" s="60"/>
      <c r="G79" s="63"/>
      <c r="H79" s="163" t="s">
        <v>16</v>
      </c>
      <c r="I79" s="164"/>
      <c r="J79" s="22">
        <v>650</v>
      </c>
      <c r="K79" s="21">
        <v>3</v>
      </c>
      <c r="L79" s="21">
        <v>9</v>
      </c>
      <c r="M79" s="20" t="s">
        <v>110</v>
      </c>
      <c r="N79" s="19" t="s">
        <v>15</v>
      </c>
      <c r="O79" s="45">
        <v>0</v>
      </c>
      <c r="P79" s="46">
        <v>0</v>
      </c>
      <c r="Q79" s="45">
        <v>0</v>
      </c>
      <c r="R79" s="7"/>
      <c r="S79" s="11"/>
      <c r="T79" s="11"/>
      <c r="U79" s="11"/>
      <c r="V79" s="11"/>
      <c r="W79" s="11"/>
    </row>
    <row r="80" spans="1:23" ht="26.25" customHeight="1" x14ac:dyDescent="0.2">
      <c r="A80" s="16"/>
      <c r="B80" s="162" t="s">
        <v>14</v>
      </c>
      <c r="C80" s="162"/>
      <c r="D80" s="162"/>
      <c r="E80" s="162"/>
      <c r="F80" s="162"/>
      <c r="G80" s="162"/>
      <c r="H80" s="162"/>
      <c r="I80" s="170"/>
      <c r="J80" s="15">
        <v>650</v>
      </c>
      <c r="K80" s="14">
        <v>3</v>
      </c>
      <c r="L80" s="14">
        <v>9</v>
      </c>
      <c r="M80" s="13" t="s">
        <v>110</v>
      </c>
      <c r="N80" s="12" t="s">
        <v>12</v>
      </c>
      <c r="O80" s="47">
        <v>0</v>
      </c>
      <c r="P80" s="48">
        <v>0</v>
      </c>
      <c r="Q80" s="47">
        <v>0</v>
      </c>
      <c r="R80" s="7"/>
      <c r="S80" s="11"/>
      <c r="T80" s="11"/>
      <c r="U80" s="11"/>
      <c r="V80" s="11"/>
      <c r="W80" s="11"/>
    </row>
    <row r="81" spans="1:30" ht="65.25" customHeight="1" x14ac:dyDescent="0.2">
      <c r="A81" s="10"/>
      <c r="B81" s="29"/>
      <c r="C81" s="28"/>
      <c r="D81" s="28"/>
      <c r="E81" s="24"/>
      <c r="F81" s="174" t="s">
        <v>109</v>
      </c>
      <c r="G81" s="175"/>
      <c r="H81" s="175"/>
      <c r="I81" s="176"/>
      <c r="J81" s="33">
        <v>650</v>
      </c>
      <c r="K81" s="32">
        <v>3</v>
      </c>
      <c r="L81" s="32">
        <v>9</v>
      </c>
      <c r="M81" s="31" t="s">
        <v>108</v>
      </c>
      <c r="N81" s="30" t="s">
        <v>6</v>
      </c>
      <c r="O81" s="49">
        <v>0</v>
      </c>
      <c r="P81" s="50">
        <v>0</v>
      </c>
      <c r="Q81" s="49">
        <v>0</v>
      </c>
      <c r="R81" s="7"/>
      <c r="S81" s="11"/>
      <c r="T81" s="11"/>
      <c r="U81" s="11"/>
      <c r="V81" s="11"/>
      <c r="W81" s="11"/>
    </row>
    <row r="82" spans="1:30" ht="26.25" customHeight="1" x14ac:dyDescent="0.2">
      <c r="A82" s="10"/>
      <c r="B82" s="26"/>
      <c r="C82" s="25"/>
      <c r="D82" s="25"/>
      <c r="E82" s="59"/>
      <c r="F82" s="24"/>
      <c r="G82" s="167" t="s">
        <v>107</v>
      </c>
      <c r="H82" s="168"/>
      <c r="I82" s="169"/>
      <c r="J82" s="22">
        <v>650</v>
      </c>
      <c r="K82" s="21">
        <v>3</v>
      </c>
      <c r="L82" s="21">
        <v>9</v>
      </c>
      <c r="M82" s="20" t="s">
        <v>106</v>
      </c>
      <c r="N82" s="19" t="s">
        <v>6</v>
      </c>
      <c r="O82" s="45">
        <v>0</v>
      </c>
      <c r="P82" s="46">
        <v>0</v>
      </c>
      <c r="Q82" s="45">
        <v>0</v>
      </c>
      <c r="R82" s="7"/>
      <c r="S82" s="11"/>
      <c r="T82" s="11"/>
      <c r="U82" s="11"/>
      <c r="V82" s="11"/>
      <c r="W82" s="11"/>
    </row>
    <row r="83" spans="1:30" ht="26.25" customHeight="1" x14ac:dyDescent="0.2">
      <c r="A83" s="10"/>
      <c r="B83" s="23"/>
      <c r="C83" s="57"/>
      <c r="D83" s="57"/>
      <c r="E83" s="60"/>
      <c r="F83" s="60"/>
      <c r="G83" s="63"/>
      <c r="H83" s="163" t="s">
        <v>16</v>
      </c>
      <c r="I83" s="164"/>
      <c r="J83" s="22">
        <v>650</v>
      </c>
      <c r="K83" s="21">
        <v>3</v>
      </c>
      <c r="L83" s="21">
        <v>9</v>
      </c>
      <c r="M83" s="20" t="s">
        <v>106</v>
      </c>
      <c r="N83" s="19" t="s">
        <v>15</v>
      </c>
      <c r="O83" s="45">
        <v>0</v>
      </c>
      <c r="P83" s="46">
        <v>0</v>
      </c>
      <c r="Q83" s="45">
        <v>0</v>
      </c>
      <c r="R83" s="7"/>
      <c r="S83" s="11"/>
      <c r="T83" s="11"/>
      <c r="U83" s="11"/>
      <c r="V83" s="11"/>
      <c r="W83" s="11"/>
    </row>
    <row r="84" spans="1:30" ht="25.5" customHeight="1" x14ac:dyDescent="0.2">
      <c r="A84" s="16"/>
      <c r="B84" s="162" t="s">
        <v>14</v>
      </c>
      <c r="C84" s="162"/>
      <c r="D84" s="162"/>
      <c r="E84" s="162"/>
      <c r="F84" s="162"/>
      <c r="G84" s="162"/>
      <c r="H84" s="162"/>
      <c r="I84" s="170"/>
      <c r="J84" s="15">
        <v>650</v>
      </c>
      <c r="K84" s="14">
        <v>3</v>
      </c>
      <c r="L84" s="14">
        <v>9</v>
      </c>
      <c r="M84" s="13" t="s">
        <v>106</v>
      </c>
      <c r="N84" s="12" t="s">
        <v>12</v>
      </c>
      <c r="O84" s="47">
        <v>0</v>
      </c>
      <c r="P84" s="48">
        <v>0</v>
      </c>
      <c r="Q84" s="47">
        <v>0</v>
      </c>
      <c r="R84" s="7"/>
      <c r="S84" s="11"/>
      <c r="T84" s="11"/>
      <c r="U84" s="11"/>
      <c r="V84" s="11"/>
      <c r="W84" s="11"/>
    </row>
    <row r="85" spans="1:30" ht="76.5" customHeight="1" x14ac:dyDescent="0.2">
      <c r="A85" s="10"/>
      <c r="B85" s="29"/>
      <c r="C85" s="28"/>
      <c r="D85" s="28"/>
      <c r="E85" s="24"/>
      <c r="F85" s="174" t="s">
        <v>105</v>
      </c>
      <c r="G85" s="175"/>
      <c r="H85" s="175"/>
      <c r="I85" s="176"/>
      <c r="J85" s="33">
        <v>650</v>
      </c>
      <c r="K85" s="32">
        <v>3</v>
      </c>
      <c r="L85" s="32">
        <v>9</v>
      </c>
      <c r="M85" s="31" t="s">
        <v>104</v>
      </c>
      <c r="N85" s="30" t="s">
        <v>6</v>
      </c>
      <c r="O85" s="49">
        <f>P85</f>
        <v>87.5</v>
      </c>
      <c r="P85" s="50">
        <f>P86</f>
        <v>87.5</v>
      </c>
      <c r="Q85" s="49">
        <v>0</v>
      </c>
      <c r="R85" s="7"/>
      <c r="S85" s="11"/>
      <c r="T85" s="11"/>
      <c r="U85" s="11"/>
      <c r="V85" s="11"/>
      <c r="W85" s="11"/>
    </row>
    <row r="86" spans="1:30" ht="39.75" customHeight="1" x14ac:dyDescent="0.2">
      <c r="A86" s="10"/>
      <c r="B86" s="26"/>
      <c r="C86" s="25"/>
      <c r="D86" s="25"/>
      <c r="E86" s="59"/>
      <c r="F86" s="24"/>
      <c r="G86" s="167" t="s">
        <v>103</v>
      </c>
      <c r="H86" s="168"/>
      <c r="I86" s="169"/>
      <c r="J86" s="22">
        <v>650</v>
      </c>
      <c r="K86" s="21">
        <v>3</v>
      </c>
      <c r="L86" s="21">
        <v>9</v>
      </c>
      <c r="M86" s="20" t="s">
        <v>102</v>
      </c>
      <c r="N86" s="19" t="s">
        <v>6</v>
      </c>
      <c r="O86" s="45">
        <f>P86</f>
        <v>87.5</v>
      </c>
      <c r="P86" s="46">
        <f>P87</f>
        <v>87.5</v>
      </c>
      <c r="Q86" s="45">
        <v>0</v>
      </c>
      <c r="R86" s="7"/>
      <c r="S86" s="11"/>
      <c r="T86" s="11"/>
      <c r="U86" s="11"/>
      <c r="V86" s="11"/>
      <c r="W86" s="11"/>
    </row>
    <row r="87" spans="1:30" ht="26.25" customHeight="1" x14ac:dyDescent="0.2">
      <c r="A87" s="10"/>
      <c r="B87" s="23"/>
      <c r="C87" s="57"/>
      <c r="D87" s="57"/>
      <c r="E87" s="60"/>
      <c r="F87" s="60"/>
      <c r="G87" s="63"/>
      <c r="H87" s="163" t="s">
        <v>16</v>
      </c>
      <c r="I87" s="164"/>
      <c r="J87" s="22">
        <v>650</v>
      </c>
      <c r="K87" s="21">
        <v>3</v>
      </c>
      <c r="L87" s="21">
        <v>9</v>
      </c>
      <c r="M87" s="20" t="s">
        <v>102</v>
      </c>
      <c r="N87" s="19" t="s">
        <v>15</v>
      </c>
      <c r="O87" s="45">
        <f>O88</f>
        <v>87.5</v>
      </c>
      <c r="P87" s="46">
        <f>P88</f>
        <v>87.5</v>
      </c>
      <c r="Q87" s="45">
        <v>0</v>
      </c>
      <c r="R87" s="7"/>
      <c r="S87" s="11"/>
      <c r="T87" s="11"/>
      <c r="U87" s="11"/>
      <c r="V87" s="11"/>
      <c r="W87" s="11"/>
    </row>
    <row r="88" spans="1:30" ht="25.5" customHeight="1" x14ac:dyDescent="0.2">
      <c r="A88" s="16"/>
      <c r="B88" s="162" t="s">
        <v>14</v>
      </c>
      <c r="C88" s="162"/>
      <c r="D88" s="162"/>
      <c r="E88" s="162"/>
      <c r="F88" s="162"/>
      <c r="G88" s="162"/>
      <c r="H88" s="162"/>
      <c r="I88" s="170"/>
      <c r="J88" s="15">
        <v>650</v>
      </c>
      <c r="K88" s="14">
        <v>3</v>
      </c>
      <c r="L88" s="14">
        <v>9</v>
      </c>
      <c r="M88" s="13" t="s">
        <v>102</v>
      </c>
      <c r="N88" s="12" t="s">
        <v>12</v>
      </c>
      <c r="O88" s="47">
        <f>P88</f>
        <v>87.5</v>
      </c>
      <c r="P88" s="48">
        <v>87.5</v>
      </c>
      <c r="Q88" s="47">
        <v>0</v>
      </c>
      <c r="R88" s="7"/>
      <c r="S88" s="11"/>
      <c r="T88" s="11"/>
      <c r="U88" s="11"/>
      <c r="V88" s="11"/>
      <c r="W88" s="11"/>
    </row>
    <row r="89" spans="1:30" ht="28.5" customHeight="1" x14ac:dyDescent="0.2">
      <c r="A89" s="16"/>
      <c r="B89" s="173" t="s">
        <v>101</v>
      </c>
      <c r="C89" s="173"/>
      <c r="D89" s="173"/>
      <c r="E89" s="171"/>
      <c r="F89" s="171"/>
      <c r="G89" s="171"/>
      <c r="H89" s="171"/>
      <c r="I89" s="172"/>
      <c r="J89" s="33">
        <v>650</v>
      </c>
      <c r="K89" s="32">
        <v>3</v>
      </c>
      <c r="L89" s="32">
        <v>14</v>
      </c>
      <c r="M89" s="31" t="s">
        <v>6</v>
      </c>
      <c r="N89" s="30" t="s">
        <v>6</v>
      </c>
      <c r="O89" s="49">
        <f>P89</f>
        <v>21.400000000000002</v>
      </c>
      <c r="P89" s="50">
        <f>P90</f>
        <v>21.400000000000002</v>
      </c>
      <c r="Q89" s="49">
        <v>0</v>
      </c>
      <c r="R89" s="7"/>
      <c r="S89" s="11"/>
      <c r="T89" s="11"/>
      <c r="U89" s="11"/>
      <c r="V89" s="11"/>
      <c r="W89" s="11"/>
    </row>
    <row r="90" spans="1:30" ht="17.25" customHeight="1" x14ac:dyDescent="0.2">
      <c r="A90" s="10"/>
      <c r="B90" s="29"/>
      <c r="C90" s="28"/>
      <c r="D90" s="27"/>
      <c r="E90" s="167" t="s">
        <v>9</v>
      </c>
      <c r="F90" s="167"/>
      <c r="G90" s="167"/>
      <c r="H90" s="167"/>
      <c r="I90" s="167"/>
      <c r="J90" s="15">
        <v>650</v>
      </c>
      <c r="K90" s="14">
        <v>3</v>
      </c>
      <c r="L90" s="14">
        <v>14</v>
      </c>
      <c r="M90" s="13" t="s">
        <v>8</v>
      </c>
      <c r="N90" s="12" t="s">
        <v>6</v>
      </c>
      <c r="O90" s="47">
        <f>P90</f>
        <v>21.400000000000002</v>
      </c>
      <c r="P90" s="48">
        <f>P94+P97+P101+P91</f>
        <v>21.400000000000002</v>
      </c>
      <c r="Q90" s="47">
        <v>0</v>
      </c>
      <c r="R90" s="7"/>
      <c r="S90" s="11"/>
      <c r="T90" s="11"/>
      <c r="U90" s="11"/>
      <c r="V90" s="11"/>
      <c r="W90" s="11"/>
    </row>
    <row r="91" spans="1:30" ht="27.75" customHeight="1" x14ac:dyDescent="0.2">
      <c r="A91" s="10"/>
      <c r="B91" s="26"/>
      <c r="C91" s="25"/>
      <c r="D91" s="25"/>
      <c r="E91" s="61"/>
      <c r="F91" s="24"/>
      <c r="G91" s="167" t="s">
        <v>95</v>
      </c>
      <c r="H91" s="168"/>
      <c r="I91" s="169"/>
      <c r="J91" s="22">
        <v>650</v>
      </c>
      <c r="K91" s="21">
        <v>3</v>
      </c>
      <c r="L91" s="21">
        <v>14</v>
      </c>
      <c r="M91" s="20" t="s">
        <v>100</v>
      </c>
      <c r="N91" s="19" t="s">
        <v>6</v>
      </c>
      <c r="O91" s="73">
        <v>1.8</v>
      </c>
      <c r="P91" s="74">
        <v>1.8</v>
      </c>
      <c r="Q91" s="79">
        <v>0</v>
      </c>
      <c r="R91" s="66"/>
      <c r="S91" s="64"/>
      <c r="T91" s="64"/>
      <c r="U91" s="65"/>
      <c r="V91" s="64"/>
      <c r="W91" s="64"/>
      <c r="X91" s="64"/>
      <c r="Y91" s="7"/>
      <c r="Z91" s="11"/>
      <c r="AA91" s="11"/>
      <c r="AB91" s="11"/>
      <c r="AC91" s="11"/>
      <c r="AD91" s="11"/>
    </row>
    <row r="92" spans="1:30" ht="25.5" customHeight="1" x14ac:dyDescent="0.2">
      <c r="A92" s="10"/>
      <c r="B92" s="23"/>
      <c r="C92" s="57"/>
      <c r="D92" s="57"/>
      <c r="E92" s="60"/>
      <c r="F92" s="60"/>
      <c r="G92" s="63"/>
      <c r="H92" s="163" t="s">
        <v>16</v>
      </c>
      <c r="I92" s="164"/>
      <c r="J92" s="22">
        <v>650</v>
      </c>
      <c r="K92" s="21">
        <v>3</v>
      </c>
      <c r="L92" s="21">
        <v>14</v>
      </c>
      <c r="M92" s="20" t="s">
        <v>100</v>
      </c>
      <c r="N92" s="19" t="s">
        <v>15</v>
      </c>
      <c r="O92" s="73">
        <v>1.8</v>
      </c>
      <c r="P92" s="74">
        <v>1.8</v>
      </c>
      <c r="Q92" s="79">
        <v>0</v>
      </c>
      <c r="R92" s="66"/>
      <c r="S92" s="64"/>
      <c r="T92" s="64"/>
      <c r="U92" s="65"/>
      <c r="V92" s="64"/>
      <c r="W92" s="64"/>
      <c r="X92" s="64"/>
      <c r="Y92" s="7"/>
      <c r="Z92" s="11"/>
      <c r="AA92" s="11"/>
      <c r="AB92" s="11"/>
      <c r="AC92" s="11"/>
      <c r="AD92" s="11"/>
    </row>
    <row r="93" spans="1:30" ht="27" customHeight="1" x14ac:dyDescent="0.2">
      <c r="A93" s="16"/>
      <c r="B93" s="162" t="s">
        <v>14</v>
      </c>
      <c r="C93" s="162"/>
      <c r="D93" s="162"/>
      <c r="E93" s="162"/>
      <c r="F93" s="162"/>
      <c r="G93" s="162"/>
      <c r="H93" s="162"/>
      <c r="I93" s="170"/>
      <c r="J93" s="15">
        <v>650</v>
      </c>
      <c r="K93" s="14">
        <v>3</v>
      </c>
      <c r="L93" s="14">
        <v>14</v>
      </c>
      <c r="M93" s="13" t="s">
        <v>100</v>
      </c>
      <c r="N93" s="12" t="s">
        <v>12</v>
      </c>
      <c r="O93" s="75">
        <v>1.8</v>
      </c>
      <c r="P93" s="76">
        <v>1.8</v>
      </c>
      <c r="Q93" s="80">
        <v>0</v>
      </c>
      <c r="R93" s="66"/>
      <c r="S93" s="64"/>
      <c r="T93" s="64"/>
      <c r="U93" s="65"/>
      <c r="V93" s="64"/>
      <c r="W93" s="64"/>
      <c r="X93" s="64"/>
      <c r="Y93" s="7"/>
      <c r="Z93" s="11"/>
      <c r="AA93" s="11"/>
      <c r="AB93" s="11"/>
      <c r="AC93" s="11"/>
      <c r="AD93" s="11"/>
    </row>
    <row r="94" spans="1:30" ht="27" customHeight="1" x14ac:dyDescent="0.2">
      <c r="A94" s="10"/>
      <c r="B94" s="29"/>
      <c r="C94" s="28"/>
      <c r="D94" s="28"/>
      <c r="E94" s="61"/>
      <c r="F94" s="24"/>
      <c r="G94" s="174" t="s">
        <v>99</v>
      </c>
      <c r="H94" s="175"/>
      <c r="I94" s="176"/>
      <c r="J94" s="67">
        <v>650</v>
      </c>
      <c r="K94" s="68">
        <v>3</v>
      </c>
      <c r="L94" s="68">
        <v>14</v>
      </c>
      <c r="M94" s="69" t="s">
        <v>98</v>
      </c>
      <c r="N94" s="70" t="s">
        <v>6</v>
      </c>
      <c r="O94" s="71">
        <v>4.5999999999999996</v>
      </c>
      <c r="P94" s="72">
        <v>4.5999999999999996</v>
      </c>
      <c r="Q94" s="71">
        <v>0</v>
      </c>
      <c r="R94" s="7"/>
      <c r="S94" s="11"/>
      <c r="T94" s="11"/>
      <c r="U94" s="11"/>
      <c r="V94" s="11"/>
      <c r="W94" s="11"/>
    </row>
    <row r="95" spans="1:30" ht="26.25" customHeight="1" x14ac:dyDescent="0.2">
      <c r="A95" s="10"/>
      <c r="B95" s="23"/>
      <c r="C95" s="57"/>
      <c r="D95" s="57"/>
      <c r="E95" s="60"/>
      <c r="F95" s="60"/>
      <c r="G95" s="63"/>
      <c r="H95" s="163" t="s">
        <v>16</v>
      </c>
      <c r="I95" s="164"/>
      <c r="J95" s="22">
        <v>650</v>
      </c>
      <c r="K95" s="21">
        <v>3</v>
      </c>
      <c r="L95" s="21">
        <v>14</v>
      </c>
      <c r="M95" s="20" t="s">
        <v>98</v>
      </c>
      <c r="N95" s="19" t="s">
        <v>15</v>
      </c>
      <c r="O95" s="45">
        <v>4.5999999999999996</v>
      </c>
      <c r="P95" s="46">
        <v>4.5999999999999996</v>
      </c>
      <c r="Q95" s="45">
        <v>0</v>
      </c>
      <c r="R95" s="7"/>
      <c r="S95" s="11"/>
      <c r="T95" s="11"/>
      <c r="U95" s="11"/>
      <c r="V95" s="11"/>
      <c r="W95" s="11"/>
    </row>
    <row r="96" spans="1:30" ht="26.25" customHeight="1" x14ac:dyDescent="0.2">
      <c r="A96" s="16"/>
      <c r="B96" s="162" t="s">
        <v>14</v>
      </c>
      <c r="C96" s="162"/>
      <c r="D96" s="162"/>
      <c r="E96" s="162"/>
      <c r="F96" s="162"/>
      <c r="G96" s="162"/>
      <c r="H96" s="162"/>
      <c r="I96" s="170"/>
      <c r="J96" s="15">
        <v>650</v>
      </c>
      <c r="K96" s="14">
        <v>3</v>
      </c>
      <c r="L96" s="14">
        <v>14</v>
      </c>
      <c r="M96" s="13" t="s">
        <v>98</v>
      </c>
      <c r="N96" s="12" t="s">
        <v>12</v>
      </c>
      <c r="O96" s="47">
        <v>4.5999999999999996</v>
      </c>
      <c r="P96" s="48">
        <v>4.5999999999999996</v>
      </c>
      <c r="Q96" s="47">
        <v>0</v>
      </c>
      <c r="R96" s="7"/>
      <c r="S96" s="11"/>
      <c r="T96" s="11"/>
      <c r="U96" s="11"/>
      <c r="V96" s="11"/>
      <c r="W96" s="11"/>
    </row>
    <row r="97" spans="1:23" ht="76.5" customHeight="1" x14ac:dyDescent="0.2">
      <c r="A97" s="10"/>
      <c r="B97" s="29"/>
      <c r="C97" s="28"/>
      <c r="D97" s="28"/>
      <c r="E97" s="24"/>
      <c r="F97" s="174" t="s">
        <v>97</v>
      </c>
      <c r="G97" s="175"/>
      <c r="H97" s="175"/>
      <c r="I97" s="176"/>
      <c r="J97" s="33">
        <v>650</v>
      </c>
      <c r="K97" s="32">
        <v>3</v>
      </c>
      <c r="L97" s="32">
        <v>14</v>
      </c>
      <c r="M97" s="31" t="s">
        <v>96</v>
      </c>
      <c r="N97" s="30" t="s">
        <v>6</v>
      </c>
      <c r="O97" s="49">
        <v>0</v>
      </c>
      <c r="P97" s="50">
        <v>0</v>
      </c>
      <c r="Q97" s="49">
        <v>0</v>
      </c>
      <c r="R97" s="7"/>
      <c r="S97" s="11"/>
      <c r="T97" s="11"/>
      <c r="U97" s="11"/>
      <c r="V97" s="11"/>
      <c r="W97" s="11"/>
    </row>
    <row r="98" spans="1:23" ht="26.25" customHeight="1" x14ac:dyDescent="0.2">
      <c r="A98" s="10"/>
      <c r="B98" s="26"/>
      <c r="C98" s="25"/>
      <c r="D98" s="25"/>
      <c r="E98" s="59"/>
      <c r="F98" s="24"/>
      <c r="G98" s="167" t="s">
        <v>95</v>
      </c>
      <c r="H98" s="168"/>
      <c r="I98" s="169"/>
      <c r="J98" s="22">
        <v>650</v>
      </c>
      <c r="K98" s="21">
        <v>3</v>
      </c>
      <c r="L98" s="21">
        <v>14</v>
      </c>
      <c r="M98" s="20" t="s">
        <v>94</v>
      </c>
      <c r="N98" s="19" t="s">
        <v>6</v>
      </c>
      <c r="O98" s="45">
        <v>0</v>
      </c>
      <c r="P98" s="46">
        <v>0</v>
      </c>
      <c r="Q98" s="45">
        <v>0</v>
      </c>
      <c r="R98" s="7"/>
      <c r="S98" s="11"/>
      <c r="T98" s="11"/>
      <c r="U98" s="11"/>
      <c r="V98" s="11"/>
      <c r="W98" s="11"/>
    </row>
    <row r="99" spans="1:23" ht="25.5" customHeight="1" x14ac:dyDescent="0.2">
      <c r="A99" s="10"/>
      <c r="B99" s="23"/>
      <c r="C99" s="57"/>
      <c r="D99" s="57"/>
      <c r="E99" s="60"/>
      <c r="F99" s="60"/>
      <c r="G99" s="63"/>
      <c r="H99" s="163" t="s">
        <v>16</v>
      </c>
      <c r="I99" s="164"/>
      <c r="J99" s="22">
        <v>650</v>
      </c>
      <c r="K99" s="21">
        <v>3</v>
      </c>
      <c r="L99" s="21">
        <v>14</v>
      </c>
      <c r="M99" s="20" t="s">
        <v>94</v>
      </c>
      <c r="N99" s="19" t="s">
        <v>15</v>
      </c>
      <c r="O99" s="45">
        <v>0</v>
      </c>
      <c r="P99" s="46">
        <v>0</v>
      </c>
      <c r="Q99" s="45">
        <v>0</v>
      </c>
      <c r="R99" s="7"/>
      <c r="S99" s="11"/>
      <c r="T99" s="11"/>
      <c r="U99" s="11"/>
      <c r="V99" s="11"/>
      <c r="W99" s="11"/>
    </row>
    <row r="100" spans="1:23" ht="27.75" customHeight="1" x14ac:dyDescent="0.2">
      <c r="A100" s="16"/>
      <c r="B100" s="162" t="s">
        <v>14</v>
      </c>
      <c r="C100" s="162"/>
      <c r="D100" s="162"/>
      <c r="E100" s="162"/>
      <c r="F100" s="162"/>
      <c r="G100" s="162"/>
      <c r="H100" s="162"/>
      <c r="I100" s="170"/>
      <c r="J100" s="15">
        <v>650</v>
      </c>
      <c r="K100" s="14">
        <v>3</v>
      </c>
      <c r="L100" s="14">
        <v>14</v>
      </c>
      <c r="M100" s="13" t="s">
        <v>94</v>
      </c>
      <c r="N100" s="12" t="s">
        <v>12</v>
      </c>
      <c r="O100" s="47">
        <v>0</v>
      </c>
      <c r="P100" s="48">
        <v>0</v>
      </c>
      <c r="Q100" s="47">
        <v>0</v>
      </c>
      <c r="R100" s="7"/>
      <c r="S100" s="11"/>
      <c r="T100" s="11"/>
      <c r="U100" s="11"/>
      <c r="V100" s="11"/>
      <c r="W100" s="11"/>
    </row>
    <row r="101" spans="1:23" ht="64.5" customHeight="1" x14ac:dyDescent="0.2">
      <c r="A101" s="10"/>
      <c r="B101" s="29"/>
      <c r="C101" s="28"/>
      <c r="D101" s="28"/>
      <c r="E101" s="24"/>
      <c r="F101" s="174" t="s">
        <v>93</v>
      </c>
      <c r="G101" s="175"/>
      <c r="H101" s="175"/>
      <c r="I101" s="176"/>
      <c r="J101" s="33">
        <v>650</v>
      </c>
      <c r="K101" s="32">
        <v>3</v>
      </c>
      <c r="L101" s="32">
        <v>14</v>
      </c>
      <c r="M101" s="31" t="s">
        <v>92</v>
      </c>
      <c r="N101" s="30" t="s">
        <v>6</v>
      </c>
      <c r="O101" s="49">
        <f>P101</f>
        <v>15</v>
      </c>
      <c r="P101" s="50">
        <f>P102+P105</f>
        <v>15</v>
      </c>
      <c r="Q101" s="49">
        <v>0</v>
      </c>
      <c r="R101" s="7"/>
      <c r="S101" s="11"/>
      <c r="T101" s="11"/>
      <c r="U101" s="11"/>
      <c r="V101" s="11"/>
      <c r="W101" s="11"/>
    </row>
    <row r="102" spans="1:23" ht="17.25" customHeight="1" x14ac:dyDescent="0.2">
      <c r="A102" s="10"/>
      <c r="B102" s="26"/>
      <c r="C102" s="25"/>
      <c r="D102" s="25"/>
      <c r="E102" s="59"/>
      <c r="F102" s="24"/>
      <c r="G102" s="167" t="s">
        <v>91</v>
      </c>
      <c r="H102" s="168"/>
      <c r="I102" s="169"/>
      <c r="J102" s="22">
        <v>650</v>
      </c>
      <c r="K102" s="21">
        <v>3</v>
      </c>
      <c r="L102" s="21">
        <v>14</v>
      </c>
      <c r="M102" s="20" t="s">
        <v>90</v>
      </c>
      <c r="N102" s="19" t="s">
        <v>6</v>
      </c>
      <c r="O102" s="45">
        <f>P102</f>
        <v>9.6</v>
      </c>
      <c r="P102" s="46">
        <f>P103</f>
        <v>9.6</v>
      </c>
      <c r="Q102" s="45">
        <v>0</v>
      </c>
      <c r="R102" s="7"/>
      <c r="S102" s="11"/>
      <c r="T102" s="11"/>
      <c r="U102" s="11"/>
      <c r="V102" s="11"/>
      <c r="W102" s="11"/>
    </row>
    <row r="103" spans="1:23" ht="51.75" customHeight="1" x14ac:dyDescent="0.2">
      <c r="A103" s="10"/>
      <c r="B103" s="23"/>
      <c r="C103" s="57"/>
      <c r="D103" s="57"/>
      <c r="E103" s="60"/>
      <c r="F103" s="60"/>
      <c r="G103" s="63"/>
      <c r="H103" s="163" t="s">
        <v>32</v>
      </c>
      <c r="I103" s="164"/>
      <c r="J103" s="22">
        <v>650</v>
      </c>
      <c r="K103" s="21">
        <v>3</v>
      </c>
      <c r="L103" s="21">
        <v>14</v>
      </c>
      <c r="M103" s="20" t="s">
        <v>90</v>
      </c>
      <c r="N103" s="19" t="s">
        <v>31</v>
      </c>
      <c r="O103" s="45">
        <f>O104</f>
        <v>9.6</v>
      </c>
      <c r="P103" s="46">
        <f>P104</f>
        <v>9.6</v>
      </c>
      <c r="Q103" s="45">
        <v>0</v>
      </c>
      <c r="R103" s="7"/>
      <c r="S103" s="11"/>
      <c r="T103" s="11"/>
      <c r="U103" s="11"/>
      <c r="V103" s="11"/>
      <c r="W103" s="11"/>
    </row>
    <row r="104" spans="1:23" ht="27.75" customHeight="1" x14ac:dyDescent="0.2">
      <c r="A104" s="16"/>
      <c r="B104" s="162" t="s">
        <v>88</v>
      </c>
      <c r="C104" s="162"/>
      <c r="D104" s="162"/>
      <c r="E104" s="162"/>
      <c r="F104" s="162"/>
      <c r="G104" s="162"/>
      <c r="H104" s="162"/>
      <c r="I104" s="170"/>
      <c r="J104" s="15">
        <v>650</v>
      </c>
      <c r="K104" s="14">
        <v>3</v>
      </c>
      <c r="L104" s="14">
        <v>14</v>
      </c>
      <c r="M104" s="13" t="s">
        <v>90</v>
      </c>
      <c r="N104" s="12" t="s">
        <v>86</v>
      </c>
      <c r="O104" s="47">
        <f>P104</f>
        <v>9.6</v>
      </c>
      <c r="P104" s="48">
        <v>9.6</v>
      </c>
      <c r="Q104" s="47">
        <v>0</v>
      </c>
      <c r="R104" s="7"/>
      <c r="S104" s="11"/>
      <c r="T104" s="11"/>
      <c r="U104" s="11"/>
      <c r="V104" s="11"/>
      <c r="W104" s="11"/>
    </row>
    <row r="105" spans="1:23" ht="26.25" customHeight="1" x14ac:dyDescent="0.2">
      <c r="A105" s="10"/>
      <c r="B105" s="29"/>
      <c r="C105" s="28"/>
      <c r="D105" s="28"/>
      <c r="E105" s="61"/>
      <c r="F105" s="24"/>
      <c r="G105" s="174" t="s">
        <v>89</v>
      </c>
      <c r="H105" s="175"/>
      <c r="I105" s="176"/>
      <c r="J105" s="33">
        <v>650</v>
      </c>
      <c r="K105" s="32">
        <v>3</v>
      </c>
      <c r="L105" s="32">
        <v>14</v>
      </c>
      <c r="M105" s="31" t="s">
        <v>87</v>
      </c>
      <c r="N105" s="30" t="s">
        <v>6</v>
      </c>
      <c r="O105" s="49">
        <v>5.4</v>
      </c>
      <c r="P105" s="50">
        <v>5.4</v>
      </c>
      <c r="Q105" s="49">
        <v>0</v>
      </c>
      <c r="R105" s="7"/>
      <c r="S105" s="11"/>
      <c r="T105" s="11"/>
      <c r="U105" s="11"/>
      <c r="V105" s="11"/>
      <c r="W105" s="11"/>
    </row>
    <row r="106" spans="1:23" ht="52.5" customHeight="1" x14ac:dyDescent="0.2">
      <c r="A106" s="10"/>
      <c r="B106" s="23"/>
      <c r="C106" s="57"/>
      <c r="D106" s="57"/>
      <c r="E106" s="60"/>
      <c r="F106" s="60"/>
      <c r="G106" s="63"/>
      <c r="H106" s="163" t="s">
        <v>32</v>
      </c>
      <c r="I106" s="164"/>
      <c r="J106" s="22">
        <v>650</v>
      </c>
      <c r="K106" s="21">
        <v>3</v>
      </c>
      <c r="L106" s="21">
        <v>14</v>
      </c>
      <c r="M106" s="20" t="s">
        <v>87</v>
      </c>
      <c r="N106" s="19" t="s">
        <v>31</v>
      </c>
      <c r="O106" s="45">
        <v>5.4</v>
      </c>
      <c r="P106" s="46">
        <v>5.4</v>
      </c>
      <c r="Q106" s="45">
        <v>0</v>
      </c>
      <c r="R106" s="7"/>
      <c r="S106" s="11"/>
      <c r="T106" s="11"/>
      <c r="U106" s="11"/>
      <c r="V106" s="11"/>
      <c r="W106" s="11"/>
    </row>
    <row r="107" spans="1:23" ht="25.5" customHeight="1" x14ac:dyDescent="0.2">
      <c r="A107" s="16"/>
      <c r="B107" s="162" t="s">
        <v>88</v>
      </c>
      <c r="C107" s="162"/>
      <c r="D107" s="162"/>
      <c r="E107" s="162"/>
      <c r="F107" s="162"/>
      <c r="G107" s="162"/>
      <c r="H107" s="162"/>
      <c r="I107" s="170"/>
      <c r="J107" s="15">
        <v>650</v>
      </c>
      <c r="K107" s="14">
        <v>3</v>
      </c>
      <c r="L107" s="14">
        <v>14</v>
      </c>
      <c r="M107" s="13" t="s">
        <v>87</v>
      </c>
      <c r="N107" s="12" t="s">
        <v>86</v>
      </c>
      <c r="O107" s="47">
        <v>5.4</v>
      </c>
      <c r="P107" s="48">
        <v>5.4</v>
      </c>
      <c r="Q107" s="47">
        <v>0</v>
      </c>
      <c r="R107" s="7"/>
      <c r="S107" s="11"/>
      <c r="T107" s="11"/>
      <c r="U107" s="11"/>
      <c r="V107" s="11"/>
      <c r="W107" s="11"/>
    </row>
    <row r="108" spans="1:23" ht="14.25" customHeight="1" x14ac:dyDescent="0.2">
      <c r="A108" s="10"/>
      <c r="B108" s="34"/>
      <c r="C108" s="177" t="s">
        <v>85</v>
      </c>
      <c r="D108" s="177"/>
      <c r="E108" s="177"/>
      <c r="F108" s="177"/>
      <c r="G108" s="177"/>
      <c r="H108" s="177"/>
      <c r="I108" s="178"/>
      <c r="J108" s="33">
        <v>650</v>
      </c>
      <c r="K108" s="32">
        <v>4</v>
      </c>
      <c r="L108" s="32" t="s">
        <v>6</v>
      </c>
      <c r="M108" s="31" t="s">
        <v>6</v>
      </c>
      <c r="N108" s="30" t="s">
        <v>6</v>
      </c>
      <c r="O108" s="49">
        <f>P108</f>
        <v>1658.6</v>
      </c>
      <c r="P108" s="50">
        <f>P109+P114</f>
        <v>1658.6</v>
      </c>
      <c r="Q108" s="49">
        <v>0</v>
      </c>
      <c r="R108" s="7"/>
      <c r="S108" s="11"/>
      <c r="T108" s="11"/>
      <c r="U108" s="11"/>
      <c r="V108" s="11"/>
      <c r="W108" s="11"/>
    </row>
    <row r="109" spans="1:23" ht="14.25" customHeight="1" x14ac:dyDescent="0.2">
      <c r="A109" s="16"/>
      <c r="B109" s="162" t="s">
        <v>84</v>
      </c>
      <c r="C109" s="162"/>
      <c r="D109" s="162"/>
      <c r="E109" s="163"/>
      <c r="F109" s="163"/>
      <c r="G109" s="163"/>
      <c r="H109" s="163"/>
      <c r="I109" s="164"/>
      <c r="J109" s="22">
        <v>650</v>
      </c>
      <c r="K109" s="21">
        <v>4</v>
      </c>
      <c r="L109" s="21">
        <v>9</v>
      </c>
      <c r="M109" s="20" t="s">
        <v>6</v>
      </c>
      <c r="N109" s="19" t="s">
        <v>6</v>
      </c>
      <c r="O109" s="45">
        <f>P109</f>
        <v>1049.8</v>
      </c>
      <c r="P109" s="46">
        <f>P110</f>
        <v>1049.8</v>
      </c>
      <c r="Q109" s="45">
        <v>0</v>
      </c>
      <c r="R109" s="7"/>
      <c r="S109" s="11"/>
      <c r="T109" s="11"/>
      <c r="U109" s="11"/>
      <c r="V109" s="11"/>
      <c r="W109" s="11"/>
    </row>
    <row r="110" spans="1:23" ht="14.25" customHeight="1" x14ac:dyDescent="0.2">
      <c r="A110" s="10"/>
      <c r="B110" s="29"/>
      <c r="C110" s="28"/>
      <c r="D110" s="27"/>
      <c r="E110" s="167" t="s">
        <v>9</v>
      </c>
      <c r="F110" s="167"/>
      <c r="G110" s="168"/>
      <c r="H110" s="168"/>
      <c r="I110" s="169"/>
      <c r="J110" s="22">
        <v>650</v>
      </c>
      <c r="K110" s="21">
        <v>4</v>
      </c>
      <c r="L110" s="21">
        <v>9</v>
      </c>
      <c r="M110" s="20" t="s">
        <v>8</v>
      </c>
      <c r="N110" s="19" t="s">
        <v>6</v>
      </c>
      <c r="O110" s="45">
        <f>O111</f>
        <v>1049.8</v>
      </c>
      <c r="P110" s="46">
        <f>P111</f>
        <v>1049.8</v>
      </c>
      <c r="Q110" s="45">
        <v>0</v>
      </c>
      <c r="R110" s="7"/>
      <c r="S110" s="11"/>
      <c r="T110" s="11"/>
      <c r="U110" s="11"/>
      <c r="V110" s="11"/>
      <c r="W110" s="11"/>
    </row>
    <row r="111" spans="1:23" ht="14.25" customHeight="1" x14ac:dyDescent="0.2">
      <c r="A111" s="10"/>
      <c r="B111" s="26"/>
      <c r="C111" s="25"/>
      <c r="D111" s="25"/>
      <c r="E111" s="61"/>
      <c r="F111" s="24"/>
      <c r="G111" s="167" t="s">
        <v>83</v>
      </c>
      <c r="H111" s="168"/>
      <c r="I111" s="169"/>
      <c r="J111" s="22">
        <v>650</v>
      </c>
      <c r="K111" s="21">
        <v>4</v>
      </c>
      <c r="L111" s="21">
        <v>9</v>
      </c>
      <c r="M111" s="20" t="s">
        <v>82</v>
      </c>
      <c r="N111" s="19" t="s">
        <v>6</v>
      </c>
      <c r="O111" s="45">
        <f>O112</f>
        <v>1049.8</v>
      </c>
      <c r="P111" s="46">
        <f>P112</f>
        <v>1049.8</v>
      </c>
      <c r="Q111" s="45">
        <v>0</v>
      </c>
      <c r="R111" s="7"/>
      <c r="S111" s="11"/>
      <c r="T111" s="11"/>
      <c r="U111" s="11"/>
      <c r="V111" s="11"/>
      <c r="W111" s="11"/>
    </row>
    <row r="112" spans="1:23" ht="28.5" customHeight="1" x14ac:dyDescent="0.2">
      <c r="A112" s="10"/>
      <c r="B112" s="23"/>
      <c r="C112" s="57"/>
      <c r="D112" s="57"/>
      <c r="E112" s="60"/>
      <c r="F112" s="60"/>
      <c r="G112" s="63"/>
      <c r="H112" s="163" t="s">
        <v>16</v>
      </c>
      <c r="I112" s="164"/>
      <c r="J112" s="22">
        <v>650</v>
      </c>
      <c r="K112" s="21">
        <v>4</v>
      </c>
      <c r="L112" s="21">
        <v>9</v>
      </c>
      <c r="M112" s="20" t="s">
        <v>82</v>
      </c>
      <c r="N112" s="19" t="s">
        <v>15</v>
      </c>
      <c r="O112" s="45">
        <f>O113</f>
        <v>1049.8</v>
      </c>
      <c r="P112" s="46">
        <f>P113</f>
        <v>1049.8</v>
      </c>
      <c r="Q112" s="45">
        <v>0</v>
      </c>
      <c r="R112" s="7"/>
      <c r="S112" s="11"/>
      <c r="T112" s="11"/>
      <c r="U112" s="11"/>
      <c r="V112" s="11"/>
      <c r="W112" s="11"/>
    </row>
    <row r="113" spans="1:23" ht="26.25" customHeight="1" x14ac:dyDescent="0.2">
      <c r="A113" s="16"/>
      <c r="B113" s="162" t="s">
        <v>14</v>
      </c>
      <c r="C113" s="162"/>
      <c r="D113" s="162"/>
      <c r="E113" s="162"/>
      <c r="F113" s="162"/>
      <c r="G113" s="162"/>
      <c r="H113" s="162"/>
      <c r="I113" s="170"/>
      <c r="J113" s="15">
        <v>650</v>
      </c>
      <c r="K113" s="14">
        <v>4</v>
      </c>
      <c r="L113" s="14">
        <v>9</v>
      </c>
      <c r="M113" s="13" t="s">
        <v>82</v>
      </c>
      <c r="N113" s="12" t="s">
        <v>12</v>
      </c>
      <c r="O113" s="47">
        <f>P113</f>
        <v>1049.8</v>
      </c>
      <c r="P113" s="48">
        <v>1049.8</v>
      </c>
      <c r="Q113" s="47">
        <v>0</v>
      </c>
      <c r="R113" s="7"/>
      <c r="S113" s="11"/>
      <c r="T113" s="11"/>
      <c r="U113" s="11"/>
      <c r="V113" s="11"/>
      <c r="W113" s="11"/>
    </row>
    <row r="114" spans="1:23" ht="16.5" customHeight="1" x14ac:dyDescent="0.2">
      <c r="A114" s="16"/>
      <c r="B114" s="173" t="s">
        <v>81</v>
      </c>
      <c r="C114" s="173"/>
      <c r="D114" s="173"/>
      <c r="E114" s="171"/>
      <c r="F114" s="171"/>
      <c r="G114" s="171"/>
      <c r="H114" s="171"/>
      <c r="I114" s="172"/>
      <c r="J114" s="33">
        <v>650</v>
      </c>
      <c r="K114" s="32">
        <v>4</v>
      </c>
      <c r="L114" s="32">
        <v>10</v>
      </c>
      <c r="M114" s="31" t="s">
        <v>6</v>
      </c>
      <c r="N114" s="30" t="s">
        <v>6</v>
      </c>
      <c r="O114" s="49">
        <f t="shared" ref="O114:P117" si="0">O115</f>
        <v>608.79999999999995</v>
      </c>
      <c r="P114" s="50">
        <f t="shared" si="0"/>
        <v>608.79999999999995</v>
      </c>
      <c r="Q114" s="49">
        <v>0</v>
      </c>
      <c r="R114" s="7"/>
      <c r="S114" s="11"/>
      <c r="T114" s="11"/>
      <c r="U114" s="11"/>
      <c r="V114" s="11"/>
      <c r="W114" s="11"/>
    </row>
    <row r="115" spans="1:23" ht="16.5" customHeight="1" x14ac:dyDescent="0.2">
      <c r="A115" s="10"/>
      <c r="B115" s="29"/>
      <c r="C115" s="28"/>
      <c r="D115" s="27"/>
      <c r="E115" s="167" t="s">
        <v>9</v>
      </c>
      <c r="F115" s="167"/>
      <c r="G115" s="168"/>
      <c r="H115" s="168"/>
      <c r="I115" s="169"/>
      <c r="J115" s="22">
        <v>650</v>
      </c>
      <c r="K115" s="21">
        <v>4</v>
      </c>
      <c r="L115" s="21">
        <v>10</v>
      </c>
      <c r="M115" s="20" t="s">
        <v>8</v>
      </c>
      <c r="N115" s="19" t="s">
        <v>6</v>
      </c>
      <c r="O115" s="45">
        <f t="shared" si="0"/>
        <v>608.79999999999995</v>
      </c>
      <c r="P115" s="46">
        <f t="shared" si="0"/>
        <v>608.79999999999995</v>
      </c>
      <c r="Q115" s="45">
        <v>0</v>
      </c>
      <c r="R115" s="7"/>
      <c r="S115" s="11"/>
      <c r="T115" s="11"/>
      <c r="U115" s="11"/>
      <c r="V115" s="11"/>
      <c r="W115" s="11"/>
    </row>
    <row r="116" spans="1:23" ht="26.25" customHeight="1" x14ac:dyDescent="0.2">
      <c r="A116" s="10"/>
      <c r="B116" s="26"/>
      <c r="C116" s="25"/>
      <c r="D116" s="25"/>
      <c r="E116" s="61"/>
      <c r="F116" s="24"/>
      <c r="G116" s="167" t="s">
        <v>80</v>
      </c>
      <c r="H116" s="168"/>
      <c r="I116" s="169"/>
      <c r="J116" s="22">
        <v>650</v>
      </c>
      <c r="K116" s="21">
        <v>4</v>
      </c>
      <c r="L116" s="21">
        <v>10</v>
      </c>
      <c r="M116" s="20" t="s">
        <v>79</v>
      </c>
      <c r="N116" s="19" t="s">
        <v>6</v>
      </c>
      <c r="O116" s="45">
        <f t="shared" si="0"/>
        <v>608.79999999999995</v>
      </c>
      <c r="P116" s="46">
        <f t="shared" si="0"/>
        <v>608.79999999999995</v>
      </c>
      <c r="Q116" s="45">
        <v>0</v>
      </c>
      <c r="R116" s="7"/>
      <c r="S116" s="11"/>
      <c r="T116" s="11"/>
      <c r="U116" s="11"/>
      <c r="V116" s="11"/>
      <c r="W116" s="11"/>
    </row>
    <row r="117" spans="1:23" ht="27.75" customHeight="1" x14ac:dyDescent="0.2">
      <c r="A117" s="10"/>
      <c r="B117" s="23"/>
      <c r="C117" s="57"/>
      <c r="D117" s="57"/>
      <c r="E117" s="60"/>
      <c r="F117" s="60"/>
      <c r="G117" s="63"/>
      <c r="H117" s="163" t="s">
        <v>16</v>
      </c>
      <c r="I117" s="164"/>
      <c r="J117" s="22">
        <v>650</v>
      </c>
      <c r="K117" s="21">
        <v>4</v>
      </c>
      <c r="L117" s="21">
        <v>10</v>
      </c>
      <c r="M117" s="20" t="s">
        <v>79</v>
      </c>
      <c r="N117" s="19" t="s">
        <v>15</v>
      </c>
      <c r="O117" s="45">
        <f t="shared" si="0"/>
        <v>608.79999999999995</v>
      </c>
      <c r="P117" s="46">
        <f t="shared" si="0"/>
        <v>608.79999999999995</v>
      </c>
      <c r="Q117" s="45">
        <v>0</v>
      </c>
      <c r="R117" s="7"/>
      <c r="S117" s="11"/>
      <c r="T117" s="11"/>
      <c r="U117" s="11"/>
      <c r="V117" s="11"/>
      <c r="W117" s="11"/>
    </row>
    <row r="118" spans="1:23" ht="28.5" customHeight="1" x14ac:dyDescent="0.2">
      <c r="A118" s="16"/>
      <c r="B118" s="162" t="s">
        <v>14</v>
      </c>
      <c r="C118" s="162"/>
      <c r="D118" s="162"/>
      <c r="E118" s="162"/>
      <c r="F118" s="162"/>
      <c r="G118" s="162"/>
      <c r="H118" s="162"/>
      <c r="I118" s="170"/>
      <c r="J118" s="15">
        <v>650</v>
      </c>
      <c r="K118" s="14">
        <v>4</v>
      </c>
      <c r="L118" s="14">
        <v>10</v>
      </c>
      <c r="M118" s="13" t="s">
        <v>79</v>
      </c>
      <c r="N118" s="12" t="s">
        <v>12</v>
      </c>
      <c r="O118" s="47">
        <f>P118</f>
        <v>608.79999999999995</v>
      </c>
      <c r="P118" s="48">
        <v>608.79999999999995</v>
      </c>
      <c r="Q118" s="47">
        <v>0</v>
      </c>
      <c r="R118" s="7"/>
      <c r="S118" s="11"/>
      <c r="T118" s="11"/>
      <c r="U118" s="11"/>
      <c r="V118" s="11"/>
      <c r="W118" s="11"/>
    </row>
    <row r="119" spans="1:23" ht="14.25" customHeight="1" x14ac:dyDescent="0.2">
      <c r="A119" s="10"/>
      <c r="B119" s="34"/>
      <c r="C119" s="177" t="s">
        <v>78</v>
      </c>
      <c r="D119" s="177"/>
      <c r="E119" s="177"/>
      <c r="F119" s="177"/>
      <c r="G119" s="177"/>
      <c r="H119" s="177"/>
      <c r="I119" s="178"/>
      <c r="J119" s="33">
        <v>650</v>
      </c>
      <c r="K119" s="32">
        <v>5</v>
      </c>
      <c r="L119" s="32" t="s">
        <v>6</v>
      </c>
      <c r="M119" s="31" t="s">
        <v>6</v>
      </c>
      <c r="N119" s="30" t="s">
        <v>6</v>
      </c>
      <c r="O119" s="49">
        <f>O120</f>
        <v>3826.9999999999995</v>
      </c>
      <c r="P119" s="50">
        <f>P120</f>
        <v>3826.9999999999995</v>
      </c>
      <c r="Q119" s="49">
        <v>0</v>
      </c>
      <c r="R119" s="7"/>
      <c r="S119" s="11"/>
      <c r="T119" s="11"/>
      <c r="U119" s="11"/>
      <c r="V119" s="11"/>
      <c r="W119" s="11"/>
    </row>
    <row r="120" spans="1:23" ht="14.25" customHeight="1" x14ac:dyDescent="0.2">
      <c r="A120" s="16"/>
      <c r="B120" s="162" t="s">
        <v>77</v>
      </c>
      <c r="C120" s="162"/>
      <c r="D120" s="162"/>
      <c r="E120" s="163"/>
      <c r="F120" s="163"/>
      <c r="G120" s="163"/>
      <c r="H120" s="163"/>
      <c r="I120" s="164"/>
      <c r="J120" s="22">
        <v>650</v>
      </c>
      <c r="K120" s="21">
        <v>5</v>
      </c>
      <c r="L120" s="21">
        <v>3</v>
      </c>
      <c r="M120" s="20" t="s">
        <v>6</v>
      </c>
      <c r="N120" s="19" t="s">
        <v>6</v>
      </c>
      <c r="O120" s="45">
        <f>O121</f>
        <v>3826.9999999999995</v>
      </c>
      <c r="P120" s="46">
        <f>P121</f>
        <v>3826.9999999999995</v>
      </c>
      <c r="Q120" s="45">
        <v>0</v>
      </c>
      <c r="R120" s="7"/>
      <c r="S120" s="11"/>
      <c r="T120" s="11"/>
      <c r="U120" s="11"/>
      <c r="V120" s="11"/>
      <c r="W120" s="11"/>
    </row>
    <row r="121" spans="1:23" ht="14.25" customHeight="1" x14ac:dyDescent="0.2">
      <c r="A121" s="10"/>
      <c r="B121" s="29"/>
      <c r="C121" s="28"/>
      <c r="D121" s="27"/>
      <c r="E121" s="167" t="s">
        <v>9</v>
      </c>
      <c r="F121" s="167"/>
      <c r="G121" s="168"/>
      <c r="H121" s="168"/>
      <c r="I121" s="169"/>
      <c r="J121" s="22">
        <v>650</v>
      </c>
      <c r="K121" s="21">
        <v>5</v>
      </c>
      <c r="L121" s="21">
        <v>3</v>
      </c>
      <c r="M121" s="20" t="s">
        <v>8</v>
      </c>
      <c r="N121" s="19" t="s">
        <v>6</v>
      </c>
      <c r="O121" s="45">
        <f>P121</f>
        <v>3826.9999999999995</v>
      </c>
      <c r="P121" s="46">
        <f>P122+P125+P128+P131+P137+P143+P146+P134+P140</f>
        <v>3826.9999999999995</v>
      </c>
      <c r="Q121" s="45">
        <v>0</v>
      </c>
      <c r="R121" s="7"/>
      <c r="S121" s="11"/>
      <c r="T121" s="11"/>
      <c r="U121" s="11"/>
      <c r="V121" s="11"/>
      <c r="W121" s="11"/>
    </row>
    <row r="122" spans="1:23" ht="14.25" customHeight="1" x14ac:dyDescent="0.2">
      <c r="A122" s="10"/>
      <c r="B122" s="26"/>
      <c r="C122" s="25"/>
      <c r="D122" s="25"/>
      <c r="E122" s="61"/>
      <c r="F122" s="24"/>
      <c r="G122" s="167" t="s">
        <v>76</v>
      </c>
      <c r="H122" s="168"/>
      <c r="I122" s="169"/>
      <c r="J122" s="22">
        <v>650</v>
      </c>
      <c r="K122" s="21">
        <v>5</v>
      </c>
      <c r="L122" s="21">
        <v>3</v>
      </c>
      <c r="M122" s="20" t="s">
        <v>75</v>
      </c>
      <c r="N122" s="19" t="s">
        <v>6</v>
      </c>
      <c r="O122" s="45">
        <f>O123</f>
        <v>433.5</v>
      </c>
      <c r="P122" s="46">
        <f>P123</f>
        <v>433.5</v>
      </c>
      <c r="Q122" s="45">
        <v>0</v>
      </c>
      <c r="R122" s="7"/>
      <c r="S122" s="11"/>
      <c r="T122" s="11"/>
      <c r="U122" s="11"/>
      <c r="V122" s="11"/>
      <c r="W122" s="11"/>
    </row>
    <row r="123" spans="1:23" ht="27.75" customHeight="1" x14ac:dyDescent="0.2">
      <c r="A123" s="10"/>
      <c r="B123" s="23"/>
      <c r="C123" s="57"/>
      <c r="D123" s="57"/>
      <c r="E123" s="60"/>
      <c r="F123" s="60"/>
      <c r="G123" s="63"/>
      <c r="H123" s="163" t="s">
        <v>16</v>
      </c>
      <c r="I123" s="164"/>
      <c r="J123" s="22">
        <v>650</v>
      </c>
      <c r="K123" s="21">
        <v>5</v>
      </c>
      <c r="L123" s="21">
        <v>3</v>
      </c>
      <c r="M123" s="20" t="s">
        <v>75</v>
      </c>
      <c r="N123" s="19" t="s">
        <v>15</v>
      </c>
      <c r="O123" s="45">
        <f>O124</f>
        <v>433.5</v>
      </c>
      <c r="P123" s="46">
        <f>P124</f>
        <v>433.5</v>
      </c>
      <c r="Q123" s="45">
        <v>0</v>
      </c>
      <c r="R123" s="7"/>
      <c r="S123" s="11"/>
      <c r="T123" s="11"/>
      <c r="U123" s="11"/>
      <c r="V123" s="11"/>
      <c r="W123" s="11"/>
    </row>
    <row r="124" spans="1:23" ht="27.75" customHeight="1" x14ac:dyDescent="0.2">
      <c r="A124" s="16"/>
      <c r="B124" s="162" t="s">
        <v>14</v>
      </c>
      <c r="C124" s="162"/>
      <c r="D124" s="162"/>
      <c r="E124" s="162"/>
      <c r="F124" s="162"/>
      <c r="G124" s="162"/>
      <c r="H124" s="162"/>
      <c r="I124" s="170"/>
      <c r="J124" s="15">
        <v>650</v>
      </c>
      <c r="K124" s="14">
        <v>5</v>
      </c>
      <c r="L124" s="14">
        <v>3</v>
      </c>
      <c r="M124" s="13" t="s">
        <v>75</v>
      </c>
      <c r="N124" s="12" t="s">
        <v>12</v>
      </c>
      <c r="O124" s="47">
        <f>P124</f>
        <v>433.5</v>
      </c>
      <c r="P124" s="48">
        <v>433.5</v>
      </c>
      <c r="Q124" s="47">
        <v>0</v>
      </c>
      <c r="R124" s="7"/>
      <c r="S124" s="11"/>
      <c r="T124" s="11"/>
      <c r="U124" s="11"/>
      <c r="V124" s="11"/>
      <c r="W124" s="11"/>
    </row>
    <row r="125" spans="1:23" ht="15.75" customHeight="1" x14ac:dyDescent="0.2">
      <c r="A125" s="10"/>
      <c r="B125" s="29"/>
      <c r="C125" s="28"/>
      <c r="D125" s="28"/>
      <c r="E125" s="61"/>
      <c r="F125" s="24"/>
      <c r="G125" s="174" t="s">
        <v>74</v>
      </c>
      <c r="H125" s="175"/>
      <c r="I125" s="176"/>
      <c r="J125" s="33">
        <v>650</v>
      </c>
      <c r="K125" s="32">
        <v>5</v>
      </c>
      <c r="L125" s="32">
        <v>3</v>
      </c>
      <c r="M125" s="31" t="s">
        <v>73</v>
      </c>
      <c r="N125" s="30" t="s">
        <v>6</v>
      </c>
      <c r="O125" s="49">
        <f>O126</f>
        <v>1185.5</v>
      </c>
      <c r="P125" s="50">
        <f>P126</f>
        <v>1185.5</v>
      </c>
      <c r="Q125" s="49">
        <v>0</v>
      </c>
      <c r="R125" s="7"/>
      <c r="S125" s="11"/>
      <c r="T125" s="11"/>
      <c r="U125" s="11"/>
      <c r="V125" s="11"/>
      <c r="W125" s="11"/>
    </row>
    <row r="126" spans="1:23" ht="26.25" customHeight="1" x14ac:dyDescent="0.2">
      <c r="A126" s="10"/>
      <c r="B126" s="23"/>
      <c r="C126" s="57"/>
      <c r="D126" s="57"/>
      <c r="E126" s="60"/>
      <c r="F126" s="60"/>
      <c r="G126" s="63"/>
      <c r="H126" s="163" t="s">
        <v>16</v>
      </c>
      <c r="I126" s="164"/>
      <c r="J126" s="22">
        <v>650</v>
      </c>
      <c r="K126" s="21">
        <v>5</v>
      </c>
      <c r="L126" s="21">
        <v>3</v>
      </c>
      <c r="M126" s="20" t="s">
        <v>73</v>
      </c>
      <c r="N126" s="19" t="s">
        <v>15</v>
      </c>
      <c r="O126" s="45">
        <f>O127</f>
        <v>1185.5</v>
      </c>
      <c r="P126" s="46">
        <f>P127</f>
        <v>1185.5</v>
      </c>
      <c r="Q126" s="45">
        <v>0</v>
      </c>
      <c r="R126" s="7"/>
      <c r="S126" s="11"/>
      <c r="T126" s="11"/>
      <c r="U126" s="11"/>
      <c r="V126" s="11"/>
      <c r="W126" s="11"/>
    </row>
    <row r="127" spans="1:23" ht="27" customHeight="1" x14ac:dyDescent="0.2">
      <c r="A127" s="16"/>
      <c r="B127" s="162" t="s">
        <v>14</v>
      </c>
      <c r="C127" s="162"/>
      <c r="D127" s="162"/>
      <c r="E127" s="162"/>
      <c r="F127" s="162"/>
      <c r="G127" s="162"/>
      <c r="H127" s="162"/>
      <c r="I127" s="170"/>
      <c r="J127" s="15">
        <v>650</v>
      </c>
      <c r="K127" s="14">
        <v>5</v>
      </c>
      <c r="L127" s="14">
        <v>3</v>
      </c>
      <c r="M127" s="13" t="s">
        <v>73</v>
      </c>
      <c r="N127" s="12" t="s">
        <v>12</v>
      </c>
      <c r="O127" s="47">
        <f>P127</f>
        <v>1185.5</v>
      </c>
      <c r="P127" s="48">
        <v>1185.5</v>
      </c>
      <c r="Q127" s="47">
        <v>0</v>
      </c>
      <c r="R127" s="7"/>
      <c r="S127" s="11"/>
      <c r="T127" s="11"/>
      <c r="U127" s="11"/>
      <c r="V127" s="11"/>
      <c r="W127" s="11"/>
    </row>
    <row r="128" spans="1:23" ht="27" customHeight="1" x14ac:dyDescent="0.2">
      <c r="A128" s="10"/>
      <c r="B128" s="29"/>
      <c r="C128" s="28"/>
      <c r="D128" s="28"/>
      <c r="E128" s="61"/>
      <c r="F128" s="24"/>
      <c r="G128" s="174" t="s">
        <v>72</v>
      </c>
      <c r="H128" s="175"/>
      <c r="I128" s="176"/>
      <c r="J128" s="33">
        <v>650</v>
      </c>
      <c r="K128" s="32">
        <v>5</v>
      </c>
      <c r="L128" s="32">
        <v>3</v>
      </c>
      <c r="M128" s="31" t="s">
        <v>71</v>
      </c>
      <c r="N128" s="30" t="s">
        <v>6</v>
      </c>
      <c r="O128" s="49">
        <f>O129</f>
        <v>1200</v>
      </c>
      <c r="P128" s="50">
        <f>P129</f>
        <v>1200</v>
      </c>
      <c r="Q128" s="49">
        <v>0</v>
      </c>
      <c r="R128" s="7"/>
      <c r="S128" s="11"/>
      <c r="T128" s="11"/>
      <c r="U128" s="11"/>
      <c r="V128" s="11"/>
      <c r="W128" s="11"/>
    </row>
    <row r="129" spans="1:30" ht="27.75" customHeight="1" x14ac:dyDescent="0.2">
      <c r="A129" s="10"/>
      <c r="B129" s="23"/>
      <c r="C129" s="57"/>
      <c r="D129" s="57"/>
      <c r="E129" s="60"/>
      <c r="F129" s="60"/>
      <c r="G129" s="63"/>
      <c r="H129" s="163" t="s">
        <v>16</v>
      </c>
      <c r="I129" s="164"/>
      <c r="J129" s="22">
        <v>650</v>
      </c>
      <c r="K129" s="21">
        <v>5</v>
      </c>
      <c r="L129" s="21">
        <v>3</v>
      </c>
      <c r="M129" s="20" t="s">
        <v>71</v>
      </c>
      <c r="N129" s="19" t="s">
        <v>15</v>
      </c>
      <c r="O129" s="45">
        <f>O130</f>
        <v>1200</v>
      </c>
      <c r="P129" s="46">
        <f>P130</f>
        <v>1200</v>
      </c>
      <c r="Q129" s="45">
        <v>0</v>
      </c>
      <c r="R129" s="7"/>
      <c r="S129" s="11"/>
      <c r="T129" s="11"/>
      <c r="U129" s="11"/>
      <c r="V129" s="11"/>
      <c r="W129" s="11"/>
    </row>
    <row r="130" spans="1:30" ht="25.5" customHeight="1" x14ac:dyDescent="0.2">
      <c r="A130" s="16"/>
      <c r="B130" s="162" t="s">
        <v>14</v>
      </c>
      <c r="C130" s="162"/>
      <c r="D130" s="162"/>
      <c r="E130" s="162"/>
      <c r="F130" s="162"/>
      <c r="G130" s="162"/>
      <c r="H130" s="162"/>
      <c r="I130" s="170"/>
      <c r="J130" s="15">
        <v>650</v>
      </c>
      <c r="K130" s="14">
        <v>5</v>
      </c>
      <c r="L130" s="14">
        <v>3</v>
      </c>
      <c r="M130" s="13" t="s">
        <v>71</v>
      </c>
      <c r="N130" s="12" t="s">
        <v>12</v>
      </c>
      <c r="O130" s="47">
        <f>P130</f>
        <v>1200</v>
      </c>
      <c r="P130" s="48">
        <v>1200</v>
      </c>
      <c r="Q130" s="47">
        <v>0</v>
      </c>
      <c r="R130" s="7"/>
      <c r="S130" s="11"/>
      <c r="T130" s="11"/>
      <c r="U130" s="11"/>
      <c r="V130" s="11"/>
      <c r="W130" s="11"/>
    </row>
    <row r="131" spans="1:30" ht="38.25" customHeight="1" x14ac:dyDescent="0.2">
      <c r="A131" s="10"/>
      <c r="B131" s="29"/>
      <c r="C131" s="28"/>
      <c r="D131" s="28"/>
      <c r="E131" s="61"/>
      <c r="F131" s="24"/>
      <c r="G131" s="174" t="s">
        <v>70</v>
      </c>
      <c r="H131" s="175"/>
      <c r="I131" s="176"/>
      <c r="J131" s="33">
        <v>650</v>
      </c>
      <c r="K131" s="32">
        <v>5</v>
      </c>
      <c r="L131" s="32">
        <v>3</v>
      </c>
      <c r="M131" s="31" t="s">
        <v>69</v>
      </c>
      <c r="N131" s="30" t="s">
        <v>6</v>
      </c>
      <c r="O131" s="49">
        <f>O132</f>
        <v>31.6</v>
      </c>
      <c r="P131" s="50">
        <f>P132</f>
        <v>31.6</v>
      </c>
      <c r="Q131" s="49">
        <v>0</v>
      </c>
      <c r="R131" s="7"/>
      <c r="S131" s="11"/>
      <c r="T131" s="11"/>
      <c r="U131" s="11"/>
      <c r="V131" s="11"/>
      <c r="W131" s="11"/>
    </row>
    <row r="132" spans="1:30" ht="25.5" customHeight="1" x14ac:dyDescent="0.2">
      <c r="A132" s="10"/>
      <c r="B132" s="23"/>
      <c r="C132" s="57"/>
      <c r="D132" s="57"/>
      <c r="E132" s="60"/>
      <c r="F132" s="60"/>
      <c r="G132" s="63"/>
      <c r="H132" s="163" t="s">
        <v>16</v>
      </c>
      <c r="I132" s="164"/>
      <c r="J132" s="22">
        <v>650</v>
      </c>
      <c r="K132" s="21">
        <v>5</v>
      </c>
      <c r="L132" s="21">
        <v>3</v>
      </c>
      <c r="M132" s="20" t="s">
        <v>69</v>
      </c>
      <c r="N132" s="19" t="s">
        <v>15</v>
      </c>
      <c r="O132" s="45">
        <f>O133</f>
        <v>31.6</v>
      </c>
      <c r="P132" s="46">
        <f>P133</f>
        <v>31.6</v>
      </c>
      <c r="Q132" s="45">
        <v>0</v>
      </c>
      <c r="R132" s="7"/>
      <c r="S132" s="11"/>
      <c r="T132" s="11"/>
      <c r="U132" s="11"/>
      <c r="V132" s="11"/>
      <c r="W132" s="11"/>
    </row>
    <row r="133" spans="1:30" ht="27.75" customHeight="1" x14ac:dyDescent="0.2">
      <c r="A133" s="16"/>
      <c r="B133" s="162" t="s">
        <v>14</v>
      </c>
      <c r="C133" s="162"/>
      <c r="D133" s="162"/>
      <c r="E133" s="162"/>
      <c r="F133" s="162"/>
      <c r="G133" s="162"/>
      <c r="H133" s="162"/>
      <c r="I133" s="170"/>
      <c r="J133" s="15">
        <v>650</v>
      </c>
      <c r="K133" s="14">
        <v>5</v>
      </c>
      <c r="L133" s="14">
        <v>3</v>
      </c>
      <c r="M133" s="13" t="s">
        <v>69</v>
      </c>
      <c r="N133" s="12" t="s">
        <v>12</v>
      </c>
      <c r="O133" s="47">
        <f>P133</f>
        <v>31.6</v>
      </c>
      <c r="P133" s="48">
        <v>31.6</v>
      </c>
      <c r="Q133" s="47">
        <v>0</v>
      </c>
      <c r="R133" s="7"/>
      <c r="S133" s="11"/>
      <c r="T133" s="11"/>
      <c r="U133" s="11"/>
      <c r="V133" s="11"/>
      <c r="W133" s="11"/>
    </row>
    <row r="134" spans="1:30" ht="27.75" customHeight="1" x14ac:dyDescent="0.2">
      <c r="A134" s="10"/>
      <c r="B134" s="29"/>
      <c r="C134" s="28"/>
      <c r="D134" s="28"/>
      <c r="E134" s="61"/>
      <c r="F134" s="24"/>
      <c r="G134" s="174" t="s">
        <v>170</v>
      </c>
      <c r="H134" s="175"/>
      <c r="I134" s="176"/>
      <c r="J134" s="33">
        <v>650</v>
      </c>
      <c r="K134" s="32">
        <v>5</v>
      </c>
      <c r="L134" s="32">
        <v>3</v>
      </c>
      <c r="M134" s="31" t="s">
        <v>171</v>
      </c>
      <c r="N134" s="30" t="s">
        <v>6</v>
      </c>
      <c r="O134" s="77">
        <f>P134</f>
        <v>0</v>
      </c>
      <c r="P134" s="78">
        <f>P135</f>
        <v>0</v>
      </c>
      <c r="Q134" s="73">
        <v>0</v>
      </c>
      <c r="R134" s="66"/>
      <c r="S134" s="64"/>
      <c r="T134" s="64"/>
      <c r="U134" s="65"/>
      <c r="V134" s="64"/>
      <c r="W134" s="64"/>
      <c r="X134" s="64"/>
      <c r="Y134" s="7"/>
      <c r="Z134" s="11"/>
      <c r="AA134" s="11"/>
      <c r="AB134" s="11"/>
      <c r="AC134" s="11"/>
      <c r="AD134" s="11"/>
    </row>
    <row r="135" spans="1:30" ht="27.75" customHeight="1" x14ac:dyDescent="0.2">
      <c r="A135" s="10"/>
      <c r="B135" s="23"/>
      <c r="C135" s="57"/>
      <c r="D135" s="57"/>
      <c r="E135" s="60"/>
      <c r="F135" s="60"/>
      <c r="G135" s="63"/>
      <c r="H135" s="163" t="s">
        <v>16</v>
      </c>
      <c r="I135" s="164"/>
      <c r="J135" s="22">
        <v>650</v>
      </c>
      <c r="K135" s="21">
        <v>5</v>
      </c>
      <c r="L135" s="21">
        <v>3</v>
      </c>
      <c r="M135" s="20" t="s">
        <v>171</v>
      </c>
      <c r="N135" s="19" t="s">
        <v>15</v>
      </c>
      <c r="O135" s="73">
        <f>O136</f>
        <v>0</v>
      </c>
      <c r="P135" s="74">
        <f>P136</f>
        <v>0</v>
      </c>
      <c r="Q135" s="73">
        <v>0</v>
      </c>
      <c r="R135" s="66"/>
      <c r="S135" s="64"/>
      <c r="T135" s="64"/>
      <c r="U135" s="65"/>
      <c r="V135" s="64"/>
      <c r="W135" s="64"/>
      <c r="X135" s="64"/>
      <c r="Y135" s="7"/>
      <c r="Z135" s="11"/>
      <c r="AA135" s="11"/>
      <c r="AB135" s="11"/>
      <c r="AC135" s="11"/>
      <c r="AD135" s="11"/>
    </row>
    <row r="136" spans="1:30" ht="27.75" customHeight="1" x14ac:dyDescent="0.2">
      <c r="A136" s="16"/>
      <c r="B136" s="162" t="s">
        <v>14</v>
      </c>
      <c r="C136" s="162"/>
      <c r="D136" s="162"/>
      <c r="E136" s="162"/>
      <c r="F136" s="162"/>
      <c r="G136" s="162"/>
      <c r="H136" s="162"/>
      <c r="I136" s="170"/>
      <c r="J136" s="15">
        <v>650</v>
      </c>
      <c r="K136" s="14">
        <v>5</v>
      </c>
      <c r="L136" s="14">
        <v>3</v>
      </c>
      <c r="M136" s="13" t="s">
        <v>171</v>
      </c>
      <c r="N136" s="12" t="s">
        <v>12</v>
      </c>
      <c r="O136" s="75">
        <f>P136</f>
        <v>0</v>
      </c>
      <c r="P136" s="76">
        <v>0</v>
      </c>
      <c r="Q136" s="75">
        <v>0</v>
      </c>
      <c r="R136" s="66"/>
      <c r="S136" s="64"/>
      <c r="T136" s="64"/>
      <c r="U136" s="65"/>
      <c r="V136" s="64"/>
      <c r="W136" s="64"/>
      <c r="X136" s="64"/>
      <c r="Y136" s="7"/>
      <c r="Z136" s="11"/>
      <c r="AA136" s="11"/>
      <c r="AB136" s="11"/>
      <c r="AC136" s="11"/>
      <c r="AD136" s="11"/>
    </row>
    <row r="137" spans="1:30" ht="39.75" customHeight="1" x14ac:dyDescent="0.2">
      <c r="A137" s="10"/>
      <c r="B137" s="29"/>
      <c r="C137" s="28"/>
      <c r="D137" s="28"/>
      <c r="E137" s="61"/>
      <c r="F137" s="24"/>
      <c r="G137" s="174" t="s">
        <v>68</v>
      </c>
      <c r="H137" s="175"/>
      <c r="I137" s="176"/>
      <c r="J137" s="33">
        <v>650</v>
      </c>
      <c r="K137" s="32">
        <v>5</v>
      </c>
      <c r="L137" s="32">
        <v>3</v>
      </c>
      <c r="M137" s="31" t="s">
        <v>67</v>
      </c>
      <c r="N137" s="30" t="s">
        <v>6</v>
      </c>
      <c r="O137" s="49">
        <v>971.3</v>
      </c>
      <c r="P137" s="50">
        <v>971.3</v>
      </c>
      <c r="Q137" s="49">
        <v>0</v>
      </c>
      <c r="R137" s="7"/>
      <c r="S137" s="11"/>
      <c r="T137" s="11"/>
      <c r="U137" s="11"/>
      <c r="V137" s="11"/>
      <c r="W137" s="11"/>
    </row>
    <row r="138" spans="1:30" ht="27.75" customHeight="1" x14ac:dyDescent="0.2">
      <c r="A138" s="10"/>
      <c r="B138" s="23"/>
      <c r="C138" s="57"/>
      <c r="D138" s="57"/>
      <c r="E138" s="60"/>
      <c r="F138" s="60"/>
      <c r="G138" s="63"/>
      <c r="H138" s="163" t="s">
        <v>16</v>
      </c>
      <c r="I138" s="164"/>
      <c r="J138" s="22">
        <v>650</v>
      </c>
      <c r="K138" s="21">
        <v>5</v>
      </c>
      <c r="L138" s="21">
        <v>3</v>
      </c>
      <c r="M138" s="20" t="s">
        <v>67</v>
      </c>
      <c r="N138" s="19" t="s">
        <v>15</v>
      </c>
      <c r="O138" s="45">
        <v>971.3</v>
      </c>
      <c r="P138" s="46">
        <v>971.3</v>
      </c>
      <c r="Q138" s="45">
        <v>0</v>
      </c>
      <c r="R138" s="7"/>
      <c r="S138" s="11"/>
      <c r="T138" s="11"/>
      <c r="U138" s="11"/>
      <c r="V138" s="11"/>
      <c r="W138" s="11"/>
    </row>
    <row r="139" spans="1:30" ht="27.75" customHeight="1" x14ac:dyDescent="0.2">
      <c r="A139" s="16"/>
      <c r="B139" s="162" t="s">
        <v>14</v>
      </c>
      <c r="C139" s="162"/>
      <c r="D139" s="162"/>
      <c r="E139" s="162"/>
      <c r="F139" s="162"/>
      <c r="G139" s="162"/>
      <c r="H139" s="162"/>
      <c r="I139" s="170"/>
      <c r="J139" s="15">
        <v>650</v>
      </c>
      <c r="K139" s="14">
        <v>5</v>
      </c>
      <c r="L139" s="14">
        <v>3</v>
      </c>
      <c r="M139" s="13" t="s">
        <v>67</v>
      </c>
      <c r="N139" s="12" t="s">
        <v>12</v>
      </c>
      <c r="O139" s="47">
        <v>971.3</v>
      </c>
      <c r="P139" s="48">
        <v>971.3</v>
      </c>
      <c r="Q139" s="47">
        <v>0</v>
      </c>
      <c r="R139" s="7"/>
      <c r="S139" s="11"/>
      <c r="T139" s="11"/>
      <c r="U139" s="11"/>
      <c r="V139" s="11"/>
      <c r="W139" s="11"/>
    </row>
    <row r="140" spans="1:30" ht="27.75" customHeight="1" x14ac:dyDescent="0.2">
      <c r="A140" s="10"/>
      <c r="B140" s="29"/>
      <c r="C140" s="28"/>
      <c r="D140" s="28"/>
      <c r="E140" s="61"/>
      <c r="F140" s="24"/>
      <c r="G140" s="174" t="s">
        <v>66</v>
      </c>
      <c r="H140" s="175"/>
      <c r="I140" s="176"/>
      <c r="J140" s="33">
        <v>650</v>
      </c>
      <c r="K140" s="32">
        <v>5</v>
      </c>
      <c r="L140" s="32">
        <v>3</v>
      </c>
      <c r="M140" s="31" t="s">
        <v>169</v>
      </c>
      <c r="N140" s="30" t="s">
        <v>6</v>
      </c>
      <c r="O140" s="77">
        <f>P140</f>
        <v>0</v>
      </c>
      <c r="P140" s="78">
        <f>P141</f>
        <v>0</v>
      </c>
      <c r="Q140" s="73">
        <v>0</v>
      </c>
      <c r="R140" s="64"/>
      <c r="S140" s="64"/>
      <c r="T140" s="65"/>
      <c r="U140" s="64"/>
      <c r="V140" s="64"/>
      <c r="W140" s="64"/>
      <c r="X140" s="7"/>
      <c r="Y140" s="11"/>
      <c r="Z140" s="11"/>
      <c r="AA140" s="11"/>
      <c r="AB140" s="11"/>
      <c r="AC140" s="11"/>
    </row>
    <row r="141" spans="1:30" ht="27.75" customHeight="1" x14ac:dyDescent="0.2">
      <c r="A141" s="10"/>
      <c r="B141" s="23"/>
      <c r="C141" s="57"/>
      <c r="D141" s="57"/>
      <c r="E141" s="60"/>
      <c r="F141" s="60"/>
      <c r="G141" s="63"/>
      <c r="H141" s="163" t="s">
        <v>16</v>
      </c>
      <c r="I141" s="164"/>
      <c r="J141" s="22">
        <v>650</v>
      </c>
      <c r="K141" s="21">
        <v>5</v>
      </c>
      <c r="L141" s="21">
        <v>3</v>
      </c>
      <c r="M141" s="20" t="s">
        <v>169</v>
      </c>
      <c r="N141" s="19" t="s">
        <v>15</v>
      </c>
      <c r="O141" s="73">
        <f>O142</f>
        <v>0</v>
      </c>
      <c r="P141" s="74">
        <f>P142</f>
        <v>0</v>
      </c>
      <c r="Q141" s="73">
        <v>0</v>
      </c>
      <c r="R141" s="64"/>
      <c r="S141" s="64"/>
      <c r="T141" s="65"/>
      <c r="U141" s="64"/>
      <c r="V141" s="64"/>
      <c r="W141" s="64"/>
      <c r="X141" s="7"/>
      <c r="Y141" s="11"/>
      <c r="Z141" s="11"/>
      <c r="AA141" s="11"/>
      <c r="AB141" s="11"/>
      <c r="AC141" s="11"/>
    </row>
    <row r="142" spans="1:30" ht="27.75" customHeight="1" x14ac:dyDescent="0.2">
      <c r="A142" s="16"/>
      <c r="B142" s="162" t="s">
        <v>14</v>
      </c>
      <c r="C142" s="162"/>
      <c r="D142" s="162"/>
      <c r="E142" s="162"/>
      <c r="F142" s="162"/>
      <c r="G142" s="162"/>
      <c r="H142" s="162"/>
      <c r="I142" s="170"/>
      <c r="J142" s="15">
        <v>650</v>
      </c>
      <c r="K142" s="14">
        <v>5</v>
      </c>
      <c r="L142" s="14">
        <v>3</v>
      </c>
      <c r="M142" s="13" t="s">
        <v>169</v>
      </c>
      <c r="N142" s="12" t="s">
        <v>12</v>
      </c>
      <c r="O142" s="75">
        <f>P142</f>
        <v>0</v>
      </c>
      <c r="P142" s="76">
        <v>0</v>
      </c>
      <c r="Q142" s="75">
        <v>0</v>
      </c>
      <c r="R142" s="64"/>
      <c r="S142" s="64"/>
      <c r="T142" s="65"/>
      <c r="U142" s="64"/>
      <c r="V142" s="64"/>
      <c r="W142" s="64"/>
      <c r="X142" s="7"/>
      <c r="Y142" s="11"/>
      <c r="Z142" s="11"/>
      <c r="AA142" s="11"/>
      <c r="AB142" s="11"/>
      <c r="AC142" s="11"/>
    </row>
    <row r="143" spans="1:30" ht="26.25" customHeight="1" x14ac:dyDescent="0.2">
      <c r="A143" s="10"/>
      <c r="B143" s="29"/>
      <c r="C143" s="28"/>
      <c r="D143" s="28"/>
      <c r="E143" s="61"/>
      <c r="F143" s="24"/>
      <c r="G143" s="174" t="s">
        <v>66</v>
      </c>
      <c r="H143" s="175"/>
      <c r="I143" s="176"/>
      <c r="J143" s="33">
        <v>650</v>
      </c>
      <c r="K143" s="32">
        <v>5</v>
      </c>
      <c r="L143" s="32">
        <v>3</v>
      </c>
      <c r="M143" s="31" t="s">
        <v>65</v>
      </c>
      <c r="N143" s="30" t="s">
        <v>6</v>
      </c>
      <c r="O143" s="49">
        <v>0</v>
      </c>
      <c r="P143" s="50">
        <v>0</v>
      </c>
      <c r="Q143" s="49">
        <v>0</v>
      </c>
      <c r="R143" s="7"/>
      <c r="S143" s="11"/>
      <c r="T143" s="11"/>
      <c r="U143" s="11"/>
      <c r="V143" s="11"/>
      <c r="W143" s="11"/>
    </row>
    <row r="144" spans="1:30" ht="27.75" customHeight="1" x14ac:dyDescent="0.2">
      <c r="A144" s="10"/>
      <c r="B144" s="23"/>
      <c r="C144" s="57"/>
      <c r="D144" s="57"/>
      <c r="E144" s="60"/>
      <c r="F144" s="60"/>
      <c r="G144" s="63"/>
      <c r="H144" s="163" t="s">
        <v>16</v>
      </c>
      <c r="I144" s="164"/>
      <c r="J144" s="22">
        <v>650</v>
      </c>
      <c r="K144" s="21">
        <v>5</v>
      </c>
      <c r="L144" s="21">
        <v>3</v>
      </c>
      <c r="M144" s="20" t="s">
        <v>65</v>
      </c>
      <c r="N144" s="19" t="s">
        <v>15</v>
      </c>
      <c r="O144" s="45">
        <v>0</v>
      </c>
      <c r="P144" s="46">
        <v>0</v>
      </c>
      <c r="Q144" s="45">
        <v>0</v>
      </c>
      <c r="R144" s="7"/>
      <c r="S144" s="11"/>
      <c r="T144" s="11"/>
      <c r="U144" s="11"/>
      <c r="V144" s="11"/>
      <c r="W144" s="11"/>
    </row>
    <row r="145" spans="1:23" ht="25.5" customHeight="1" x14ac:dyDescent="0.2">
      <c r="A145" s="16"/>
      <c r="B145" s="162" t="s">
        <v>14</v>
      </c>
      <c r="C145" s="162"/>
      <c r="D145" s="162"/>
      <c r="E145" s="162"/>
      <c r="F145" s="162"/>
      <c r="G145" s="162"/>
      <c r="H145" s="162"/>
      <c r="I145" s="170"/>
      <c r="J145" s="15">
        <v>650</v>
      </c>
      <c r="K145" s="14">
        <v>5</v>
      </c>
      <c r="L145" s="14">
        <v>3</v>
      </c>
      <c r="M145" s="13" t="s">
        <v>65</v>
      </c>
      <c r="N145" s="12" t="s">
        <v>12</v>
      </c>
      <c r="O145" s="47">
        <v>0</v>
      </c>
      <c r="P145" s="48">
        <v>0</v>
      </c>
      <c r="Q145" s="47">
        <v>0</v>
      </c>
      <c r="R145" s="7"/>
      <c r="S145" s="11"/>
      <c r="T145" s="11"/>
      <c r="U145" s="11"/>
      <c r="V145" s="11"/>
      <c r="W145" s="11"/>
    </row>
    <row r="146" spans="1:23" ht="27" customHeight="1" x14ac:dyDescent="0.2">
      <c r="A146" s="10"/>
      <c r="B146" s="29"/>
      <c r="C146" s="28"/>
      <c r="D146" s="28"/>
      <c r="E146" s="61"/>
      <c r="F146" s="24"/>
      <c r="G146" s="174" t="s">
        <v>64</v>
      </c>
      <c r="H146" s="175"/>
      <c r="I146" s="176"/>
      <c r="J146" s="33">
        <v>650</v>
      </c>
      <c r="K146" s="32">
        <v>5</v>
      </c>
      <c r="L146" s="32">
        <v>3</v>
      </c>
      <c r="M146" s="31" t="s">
        <v>63</v>
      </c>
      <c r="N146" s="30" t="s">
        <v>6</v>
      </c>
      <c r="O146" s="49">
        <f>O147</f>
        <v>5.0999999999999996</v>
      </c>
      <c r="P146" s="50">
        <f>P147</f>
        <v>5.0999999999999996</v>
      </c>
      <c r="Q146" s="49">
        <v>0</v>
      </c>
      <c r="R146" s="7"/>
      <c r="S146" s="11"/>
      <c r="T146" s="11"/>
      <c r="U146" s="11"/>
      <c r="V146" s="11"/>
      <c r="W146" s="11"/>
    </row>
    <row r="147" spans="1:23" ht="26.25" customHeight="1" x14ac:dyDescent="0.2">
      <c r="A147" s="10"/>
      <c r="B147" s="23"/>
      <c r="C147" s="57"/>
      <c r="D147" s="57"/>
      <c r="E147" s="60"/>
      <c r="F147" s="60"/>
      <c r="G147" s="63"/>
      <c r="H147" s="163" t="s">
        <v>16</v>
      </c>
      <c r="I147" s="164"/>
      <c r="J147" s="22">
        <v>650</v>
      </c>
      <c r="K147" s="21">
        <v>5</v>
      </c>
      <c r="L147" s="21">
        <v>3</v>
      </c>
      <c r="M147" s="20" t="s">
        <v>63</v>
      </c>
      <c r="N147" s="19" t="s">
        <v>15</v>
      </c>
      <c r="O147" s="45">
        <f>O148</f>
        <v>5.0999999999999996</v>
      </c>
      <c r="P147" s="46">
        <f>P148</f>
        <v>5.0999999999999996</v>
      </c>
      <c r="Q147" s="45">
        <v>0</v>
      </c>
      <c r="R147" s="7"/>
      <c r="S147" s="11"/>
      <c r="T147" s="11"/>
      <c r="U147" s="11"/>
      <c r="V147" s="11"/>
      <c r="W147" s="11"/>
    </row>
    <row r="148" spans="1:23" ht="27.75" customHeight="1" x14ac:dyDescent="0.2">
      <c r="A148" s="16"/>
      <c r="B148" s="162" t="s">
        <v>14</v>
      </c>
      <c r="C148" s="162"/>
      <c r="D148" s="162"/>
      <c r="E148" s="162"/>
      <c r="F148" s="162"/>
      <c r="G148" s="162"/>
      <c r="H148" s="162"/>
      <c r="I148" s="170"/>
      <c r="J148" s="15">
        <v>650</v>
      </c>
      <c r="K148" s="14">
        <v>5</v>
      </c>
      <c r="L148" s="14">
        <v>3</v>
      </c>
      <c r="M148" s="13" t="s">
        <v>63</v>
      </c>
      <c r="N148" s="12" t="s">
        <v>12</v>
      </c>
      <c r="O148" s="47">
        <f>P148</f>
        <v>5.0999999999999996</v>
      </c>
      <c r="P148" s="48">
        <v>5.0999999999999996</v>
      </c>
      <c r="Q148" s="47">
        <v>0</v>
      </c>
      <c r="R148" s="7"/>
      <c r="S148" s="11"/>
      <c r="T148" s="11"/>
      <c r="U148" s="11"/>
      <c r="V148" s="11"/>
      <c r="W148" s="11"/>
    </row>
    <row r="149" spans="1:23" ht="16.5" customHeight="1" x14ac:dyDescent="0.2">
      <c r="A149" s="10"/>
      <c r="B149" s="34"/>
      <c r="C149" s="177" t="s">
        <v>62</v>
      </c>
      <c r="D149" s="177"/>
      <c r="E149" s="177"/>
      <c r="F149" s="177"/>
      <c r="G149" s="177"/>
      <c r="H149" s="177"/>
      <c r="I149" s="178"/>
      <c r="J149" s="33">
        <v>650</v>
      </c>
      <c r="K149" s="32">
        <v>6</v>
      </c>
      <c r="L149" s="32" t="s">
        <v>6</v>
      </c>
      <c r="M149" s="31" t="s">
        <v>6</v>
      </c>
      <c r="N149" s="30" t="s">
        <v>6</v>
      </c>
      <c r="O149" s="49">
        <f>O150</f>
        <v>20</v>
      </c>
      <c r="P149" s="50">
        <f>P150</f>
        <v>20</v>
      </c>
      <c r="Q149" s="49">
        <v>0</v>
      </c>
      <c r="R149" s="7"/>
      <c r="S149" s="11"/>
      <c r="T149" s="11"/>
      <c r="U149" s="11"/>
      <c r="V149" s="11"/>
      <c r="W149" s="11"/>
    </row>
    <row r="150" spans="1:23" ht="17.25" customHeight="1" x14ac:dyDescent="0.2">
      <c r="A150" s="16"/>
      <c r="B150" s="162" t="s">
        <v>61</v>
      </c>
      <c r="C150" s="162"/>
      <c r="D150" s="162"/>
      <c r="E150" s="163"/>
      <c r="F150" s="163"/>
      <c r="G150" s="163"/>
      <c r="H150" s="163"/>
      <c r="I150" s="164"/>
      <c r="J150" s="22">
        <v>650</v>
      </c>
      <c r="K150" s="21">
        <v>6</v>
      </c>
      <c r="L150" s="21">
        <v>3</v>
      </c>
      <c r="M150" s="20" t="s">
        <v>6</v>
      </c>
      <c r="N150" s="19" t="s">
        <v>6</v>
      </c>
      <c r="O150" s="45">
        <f>O151</f>
        <v>20</v>
      </c>
      <c r="P150" s="46">
        <f>P151</f>
        <v>20</v>
      </c>
      <c r="Q150" s="45">
        <v>0</v>
      </c>
      <c r="R150" s="7"/>
      <c r="S150" s="11"/>
      <c r="T150" s="11"/>
      <c r="U150" s="11"/>
      <c r="V150" s="11"/>
      <c r="W150" s="11"/>
    </row>
    <row r="151" spans="1:23" ht="16.5" customHeight="1" x14ac:dyDescent="0.2">
      <c r="A151" s="10"/>
      <c r="B151" s="29"/>
      <c r="C151" s="28"/>
      <c r="D151" s="27"/>
      <c r="E151" s="167" t="s">
        <v>9</v>
      </c>
      <c r="F151" s="167"/>
      <c r="G151" s="168"/>
      <c r="H151" s="168"/>
      <c r="I151" s="169"/>
      <c r="J151" s="22">
        <v>650</v>
      </c>
      <c r="K151" s="21">
        <v>6</v>
      </c>
      <c r="L151" s="21">
        <v>3</v>
      </c>
      <c r="M151" s="20" t="s">
        <v>8</v>
      </c>
      <c r="N151" s="19" t="s">
        <v>6</v>
      </c>
      <c r="O151" s="45">
        <f>P151</f>
        <v>20</v>
      </c>
      <c r="P151" s="46">
        <f>P152</f>
        <v>20</v>
      </c>
      <c r="Q151" s="45">
        <v>0</v>
      </c>
      <c r="R151" s="7"/>
      <c r="S151" s="11"/>
      <c r="T151" s="11"/>
      <c r="U151" s="11"/>
      <c r="V151" s="11"/>
      <c r="W151" s="11"/>
    </row>
    <row r="152" spans="1:23" ht="51.75" customHeight="1" x14ac:dyDescent="0.2">
      <c r="A152" s="10"/>
      <c r="B152" s="26"/>
      <c r="C152" s="25"/>
      <c r="D152" s="25"/>
      <c r="E152" s="61"/>
      <c r="F152" s="24"/>
      <c r="G152" s="167" t="s">
        <v>60</v>
      </c>
      <c r="H152" s="168"/>
      <c r="I152" s="169"/>
      <c r="J152" s="22">
        <v>650</v>
      </c>
      <c r="K152" s="21">
        <v>6</v>
      </c>
      <c r="L152" s="21">
        <v>3</v>
      </c>
      <c r="M152" s="20" t="s">
        <v>59</v>
      </c>
      <c r="N152" s="19" t="s">
        <v>6</v>
      </c>
      <c r="O152" s="45">
        <f>O153</f>
        <v>20</v>
      </c>
      <c r="P152" s="46">
        <f>P153</f>
        <v>20</v>
      </c>
      <c r="Q152" s="45">
        <v>0</v>
      </c>
      <c r="R152" s="7"/>
      <c r="S152" s="11"/>
      <c r="T152" s="11"/>
      <c r="U152" s="11"/>
      <c r="V152" s="11"/>
      <c r="W152" s="11"/>
    </row>
    <row r="153" spans="1:23" ht="27.75" customHeight="1" x14ac:dyDescent="0.2">
      <c r="A153" s="10"/>
      <c r="B153" s="23"/>
      <c r="C153" s="57"/>
      <c r="D153" s="57"/>
      <c r="E153" s="60"/>
      <c r="F153" s="60"/>
      <c r="G153" s="63"/>
      <c r="H153" s="163" t="s">
        <v>16</v>
      </c>
      <c r="I153" s="164"/>
      <c r="J153" s="22">
        <v>650</v>
      </c>
      <c r="K153" s="21">
        <v>6</v>
      </c>
      <c r="L153" s="21">
        <v>3</v>
      </c>
      <c r="M153" s="20" t="s">
        <v>59</v>
      </c>
      <c r="N153" s="19" t="s">
        <v>15</v>
      </c>
      <c r="O153" s="45">
        <f>O154</f>
        <v>20</v>
      </c>
      <c r="P153" s="46">
        <f>P154</f>
        <v>20</v>
      </c>
      <c r="Q153" s="45">
        <v>0</v>
      </c>
      <c r="R153" s="7"/>
      <c r="S153" s="11"/>
      <c r="T153" s="11"/>
      <c r="U153" s="11"/>
      <c r="V153" s="11"/>
      <c r="W153" s="11"/>
    </row>
    <row r="154" spans="1:23" ht="25.5" customHeight="1" x14ac:dyDescent="0.2">
      <c r="A154" s="16"/>
      <c r="B154" s="162" t="s">
        <v>14</v>
      </c>
      <c r="C154" s="162"/>
      <c r="D154" s="162"/>
      <c r="E154" s="162"/>
      <c r="F154" s="162"/>
      <c r="G154" s="162"/>
      <c r="H154" s="162"/>
      <c r="I154" s="170"/>
      <c r="J154" s="15">
        <v>650</v>
      </c>
      <c r="K154" s="14">
        <v>6</v>
      </c>
      <c r="L154" s="14">
        <v>3</v>
      </c>
      <c r="M154" s="13" t="s">
        <v>59</v>
      </c>
      <c r="N154" s="12" t="s">
        <v>12</v>
      </c>
      <c r="O154" s="47">
        <f>P154</f>
        <v>20</v>
      </c>
      <c r="P154" s="48">
        <v>20</v>
      </c>
      <c r="Q154" s="47">
        <v>0</v>
      </c>
      <c r="R154" s="7"/>
      <c r="S154" s="11"/>
      <c r="T154" s="11"/>
      <c r="U154" s="11"/>
      <c r="V154" s="11"/>
      <c r="W154" s="11"/>
    </row>
    <row r="155" spans="1:23" ht="14.25" customHeight="1" x14ac:dyDescent="0.2">
      <c r="A155" s="10"/>
      <c r="B155" s="34"/>
      <c r="C155" s="177" t="s">
        <v>58</v>
      </c>
      <c r="D155" s="177"/>
      <c r="E155" s="177"/>
      <c r="F155" s="177"/>
      <c r="G155" s="177"/>
      <c r="H155" s="177"/>
      <c r="I155" s="178"/>
      <c r="J155" s="33">
        <v>650</v>
      </c>
      <c r="K155" s="32">
        <v>7</v>
      </c>
      <c r="L155" s="32" t="s">
        <v>6</v>
      </c>
      <c r="M155" s="31" t="s">
        <v>6</v>
      </c>
      <c r="N155" s="30" t="s">
        <v>6</v>
      </c>
      <c r="O155" s="49">
        <f t="shared" ref="O155:P159" si="1">O156</f>
        <v>89.1</v>
      </c>
      <c r="P155" s="50">
        <f t="shared" si="1"/>
        <v>89.1</v>
      </c>
      <c r="Q155" s="49">
        <v>0</v>
      </c>
      <c r="R155" s="7"/>
      <c r="S155" s="11"/>
      <c r="T155" s="11"/>
      <c r="U155" s="11"/>
      <c r="V155" s="11"/>
      <c r="W155" s="11"/>
    </row>
    <row r="156" spans="1:23" ht="14.25" customHeight="1" x14ac:dyDescent="0.2">
      <c r="A156" s="16"/>
      <c r="B156" s="162" t="s">
        <v>57</v>
      </c>
      <c r="C156" s="162"/>
      <c r="D156" s="162"/>
      <c r="E156" s="163"/>
      <c r="F156" s="163"/>
      <c r="G156" s="163"/>
      <c r="H156" s="163"/>
      <c r="I156" s="164"/>
      <c r="J156" s="22">
        <v>650</v>
      </c>
      <c r="K156" s="21">
        <v>7</v>
      </c>
      <c r="L156" s="21">
        <v>7</v>
      </c>
      <c r="M156" s="20" t="s">
        <v>6</v>
      </c>
      <c r="N156" s="19" t="s">
        <v>6</v>
      </c>
      <c r="O156" s="45">
        <f t="shared" si="1"/>
        <v>89.1</v>
      </c>
      <c r="P156" s="46">
        <f t="shared" si="1"/>
        <v>89.1</v>
      </c>
      <c r="Q156" s="45">
        <v>0</v>
      </c>
      <c r="R156" s="7"/>
      <c r="S156" s="11"/>
      <c r="T156" s="11"/>
      <c r="U156" s="11"/>
      <c r="V156" s="11"/>
      <c r="W156" s="11"/>
    </row>
    <row r="157" spans="1:23" ht="14.25" customHeight="1" x14ac:dyDescent="0.2">
      <c r="A157" s="10"/>
      <c r="B157" s="29"/>
      <c r="C157" s="28"/>
      <c r="D157" s="27"/>
      <c r="E157" s="167" t="s">
        <v>9</v>
      </c>
      <c r="F157" s="167"/>
      <c r="G157" s="168"/>
      <c r="H157" s="168"/>
      <c r="I157" s="169"/>
      <c r="J157" s="22">
        <v>650</v>
      </c>
      <c r="K157" s="21">
        <v>7</v>
      </c>
      <c r="L157" s="21">
        <v>7</v>
      </c>
      <c r="M157" s="20" t="s">
        <v>8</v>
      </c>
      <c r="N157" s="19" t="s">
        <v>6</v>
      </c>
      <c r="O157" s="45">
        <f t="shared" si="1"/>
        <v>89.1</v>
      </c>
      <c r="P157" s="46">
        <f t="shared" si="1"/>
        <v>89.1</v>
      </c>
      <c r="Q157" s="45">
        <v>0</v>
      </c>
      <c r="R157" s="7"/>
      <c r="S157" s="11"/>
      <c r="T157" s="11"/>
      <c r="U157" s="11"/>
      <c r="V157" s="11"/>
      <c r="W157" s="11"/>
    </row>
    <row r="158" spans="1:23" ht="14.25" customHeight="1" x14ac:dyDescent="0.2">
      <c r="A158" s="10"/>
      <c r="B158" s="26"/>
      <c r="C158" s="25"/>
      <c r="D158" s="25"/>
      <c r="E158" s="61"/>
      <c r="F158" s="24"/>
      <c r="G158" s="167" t="s">
        <v>56</v>
      </c>
      <c r="H158" s="168"/>
      <c r="I158" s="169"/>
      <c r="J158" s="22">
        <v>650</v>
      </c>
      <c r="K158" s="21">
        <v>7</v>
      </c>
      <c r="L158" s="21">
        <v>7</v>
      </c>
      <c r="M158" s="20" t="s">
        <v>55</v>
      </c>
      <c r="N158" s="19" t="s">
        <v>6</v>
      </c>
      <c r="O158" s="45">
        <f t="shared" si="1"/>
        <v>89.1</v>
      </c>
      <c r="P158" s="46">
        <f t="shared" si="1"/>
        <v>89.1</v>
      </c>
      <c r="Q158" s="45">
        <v>0</v>
      </c>
      <c r="R158" s="7"/>
      <c r="S158" s="11"/>
      <c r="T158" s="11"/>
      <c r="U158" s="11"/>
      <c r="V158" s="11"/>
      <c r="W158" s="11"/>
    </row>
    <row r="159" spans="1:23" ht="28.5" customHeight="1" x14ac:dyDescent="0.2">
      <c r="A159" s="10"/>
      <c r="B159" s="23"/>
      <c r="C159" s="57"/>
      <c r="D159" s="57"/>
      <c r="E159" s="60"/>
      <c r="F159" s="60"/>
      <c r="G159" s="63"/>
      <c r="H159" s="163" t="s">
        <v>16</v>
      </c>
      <c r="I159" s="164"/>
      <c r="J159" s="22">
        <v>650</v>
      </c>
      <c r="K159" s="21">
        <v>7</v>
      </c>
      <c r="L159" s="21">
        <v>7</v>
      </c>
      <c r="M159" s="20" t="s">
        <v>55</v>
      </c>
      <c r="N159" s="19" t="s">
        <v>15</v>
      </c>
      <c r="O159" s="45">
        <f t="shared" si="1"/>
        <v>89.1</v>
      </c>
      <c r="P159" s="46">
        <f t="shared" si="1"/>
        <v>89.1</v>
      </c>
      <c r="Q159" s="45">
        <v>0</v>
      </c>
      <c r="R159" s="7"/>
      <c r="S159" s="11"/>
      <c r="T159" s="11"/>
      <c r="U159" s="11"/>
      <c r="V159" s="11"/>
      <c r="W159" s="11"/>
    </row>
    <row r="160" spans="1:23" ht="27.75" customHeight="1" x14ac:dyDescent="0.2">
      <c r="A160" s="16"/>
      <c r="B160" s="162" t="s">
        <v>14</v>
      </c>
      <c r="C160" s="162"/>
      <c r="D160" s="162"/>
      <c r="E160" s="162"/>
      <c r="F160" s="162"/>
      <c r="G160" s="162"/>
      <c r="H160" s="162"/>
      <c r="I160" s="170"/>
      <c r="J160" s="15">
        <v>650</v>
      </c>
      <c r="K160" s="14">
        <v>7</v>
      </c>
      <c r="L160" s="14">
        <v>7</v>
      </c>
      <c r="M160" s="13" t="s">
        <v>55</v>
      </c>
      <c r="N160" s="12" t="s">
        <v>12</v>
      </c>
      <c r="O160" s="47">
        <f>P160</f>
        <v>89.1</v>
      </c>
      <c r="P160" s="48">
        <v>89.1</v>
      </c>
      <c r="Q160" s="47">
        <v>0</v>
      </c>
      <c r="R160" s="7"/>
      <c r="S160" s="11"/>
      <c r="T160" s="11"/>
      <c r="U160" s="11"/>
      <c r="V160" s="11"/>
      <c r="W160" s="11"/>
    </row>
    <row r="161" spans="1:29" ht="14.25" customHeight="1" x14ac:dyDescent="0.2">
      <c r="A161" s="10"/>
      <c r="B161" s="34"/>
      <c r="C161" s="177" t="s">
        <v>54</v>
      </c>
      <c r="D161" s="177"/>
      <c r="E161" s="177"/>
      <c r="F161" s="177"/>
      <c r="G161" s="177"/>
      <c r="H161" s="177"/>
      <c r="I161" s="178"/>
      <c r="J161" s="33">
        <v>650</v>
      </c>
      <c r="K161" s="32">
        <v>8</v>
      </c>
      <c r="L161" s="32" t="s">
        <v>6</v>
      </c>
      <c r="M161" s="31" t="s">
        <v>6</v>
      </c>
      <c r="N161" s="30" t="s">
        <v>6</v>
      </c>
      <c r="O161" s="49">
        <f>P161</f>
        <v>9845.5999999999985</v>
      </c>
      <c r="P161" s="50">
        <f>P162</f>
        <v>9845.5999999999985</v>
      </c>
      <c r="Q161" s="49">
        <v>0</v>
      </c>
      <c r="R161" s="7"/>
      <c r="S161" s="11"/>
      <c r="T161" s="11"/>
      <c r="U161" s="11"/>
      <c r="V161" s="11"/>
      <c r="W161" s="11"/>
    </row>
    <row r="162" spans="1:29" ht="14.25" customHeight="1" x14ac:dyDescent="0.2">
      <c r="A162" s="16"/>
      <c r="B162" s="162" t="s">
        <v>53</v>
      </c>
      <c r="C162" s="162"/>
      <c r="D162" s="162"/>
      <c r="E162" s="163"/>
      <c r="F162" s="163"/>
      <c r="G162" s="163"/>
      <c r="H162" s="163"/>
      <c r="I162" s="164"/>
      <c r="J162" s="22">
        <v>650</v>
      </c>
      <c r="K162" s="21">
        <v>8</v>
      </c>
      <c r="L162" s="21">
        <v>1</v>
      </c>
      <c r="M162" s="20" t="s">
        <v>6</v>
      </c>
      <c r="N162" s="19" t="s">
        <v>6</v>
      </c>
      <c r="O162" s="45">
        <f>O163</f>
        <v>9845.5999999999985</v>
      </c>
      <c r="P162" s="46">
        <f>P163</f>
        <v>9845.5999999999985</v>
      </c>
      <c r="Q162" s="45">
        <v>0</v>
      </c>
      <c r="R162" s="7"/>
      <c r="S162" s="11"/>
      <c r="T162" s="11"/>
      <c r="U162" s="11"/>
      <c r="V162" s="11"/>
      <c r="W162" s="11"/>
    </row>
    <row r="163" spans="1:29" ht="14.25" customHeight="1" x14ac:dyDescent="0.2">
      <c r="A163" s="10"/>
      <c r="B163" s="29"/>
      <c r="C163" s="28"/>
      <c r="D163" s="27"/>
      <c r="E163" s="167" t="s">
        <v>9</v>
      </c>
      <c r="F163" s="167"/>
      <c r="G163" s="168"/>
      <c r="H163" s="168"/>
      <c r="I163" s="169"/>
      <c r="J163" s="22">
        <v>650</v>
      </c>
      <c r="K163" s="21">
        <v>8</v>
      </c>
      <c r="L163" s="21">
        <v>1</v>
      </c>
      <c r="M163" s="20" t="s">
        <v>8</v>
      </c>
      <c r="N163" s="19" t="s">
        <v>6</v>
      </c>
      <c r="O163" s="45">
        <f>P163</f>
        <v>9845.5999999999985</v>
      </c>
      <c r="P163" s="46">
        <f>P164+P170+P173+P167</f>
        <v>9845.5999999999985</v>
      </c>
      <c r="Q163" s="45">
        <v>0</v>
      </c>
      <c r="R163" s="7"/>
      <c r="S163" s="11"/>
      <c r="T163" s="11"/>
      <c r="U163" s="11"/>
      <c r="V163" s="11"/>
      <c r="W163" s="11"/>
    </row>
    <row r="164" spans="1:29" ht="25.5" customHeight="1" x14ac:dyDescent="0.2">
      <c r="A164" s="10"/>
      <c r="B164" s="26"/>
      <c r="C164" s="25"/>
      <c r="D164" s="25"/>
      <c r="E164" s="61"/>
      <c r="F164" s="24"/>
      <c r="G164" s="167" t="s">
        <v>52</v>
      </c>
      <c r="H164" s="168"/>
      <c r="I164" s="169"/>
      <c r="J164" s="22">
        <v>650</v>
      </c>
      <c r="K164" s="21">
        <v>8</v>
      </c>
      <c r="L164" s="21">
        <v>1</v>
      </c>
      <c r="M164" s="20" t="s">
        <v>51</v>
      </c>
      <c r="N164" s="19" t="s">
        <v>6</v>
      </c>
      <c r="O164" s="45">
        <f>O165</f>
        <v>8739.7999999999993</v>
      </c>
      <c r="P164" s="46">
        <f>P165</f>
        <v>8739.7999999999993</v>
      </c>
      <c r="Q164" s="45">
        <v>0</v>
      </c>
      <c r="R164" s="7"/>
      <c r="S164" s="11"/>
      <c r="T164" s="11"/>
      <c r="U164" s="11"/>
      <c r="V164" s="11"/>
      <c r="W164" s="11"/>
    </row>
    <row r="165" spans="1:29" ht="27.75" customHeight="1" x14ac:dyDescent="0.2">
      <c r="A165" s="10"/>
      <c r="B165" s="23"/>
      <c r="C165" s="57"/>
      <c r="D165" s="57"/>
      <c r="E165" s="60"/>
      <c r="F165" s="60"/>
      <c r="G165" s="63"/>
      <c r="H165" s="163" t="s">
        <v>50</v>
      </c>
      <c r="I165" s="164"/>
      <c r="J165" s="22">
        <v>650</v>
      </c>
      <c r="K165" s="21">
        <v>8</v>
      </c>
      <c r="L165" s="21">
        <v>1</v>
      </c>
      <c r="M165" s="20" t="s">
        <v>51</v>
      </c>
      <c r="N165" s="19" t="s">
        <v>49</v>
      </c>
      <c r="O165" s="45">
        <f>O166</f>
        <v>8739.7999999999993</v>
      </c>
      <c r="P165" s="46">
        <f>P166</f>
        <v>8739.7999999999993</v>
      </c>
      <c r="Q165" s="45">
        <v>0</v>
      </c>
      <c r="R165" s="7"/>
      <c r="S165" s="11"/>
      <c r="T165" s="11"/>
      <c r="U165" s="11"/>
      <c r="V165" s="11"/>
      <c r="W165" s="11"/>
    </row>
    <row r="166" spans="1:29" ht="16.5" customHeight="1" x14ac:dyDescent="0.2">
      <c r="A166" s="16"/>
      <c r="B166" s="162" t="s">
        <v>48</v>
      </c>
      <c r="C166" s="162"/>
      <c r="D166" s="162"/>
      <c r="E166" s="162"/>
      <c r="F166" s="162"/>
      <c r="G166" s="162"/>
      <c r="H166" s="162"/>
      <c r="I166" s="170"/>
      <c r="J166" s="15">
        <v>650</v>
      </c>
      <c r="K166" s="14">
        <v>8</v>
      </c>
      <c r="L166" s="14">
        <v>1</v>
      </c>
      <c r="M166" s="13" t="s">
        <v>51</v>
      </c>
      <c r="N166" s="12" t="s">
        <v>47</v>
      </c>
      <c r="O166" s="47">
        <f>P166</f>
        <v>8739.7999999999993</v>
      </c>
      <c r="P166" s="48">
        <v>8739.7999999999993</v>
      </c>
      <c r="Q166" s="47">
        <v>0</v>
      </c>
      <c r="R166" s="7"/>
      <c r="S166" s="11"/>
      <c r="T166" s="11"/>
      <c r="U166" s="11"/>
      <c r="V166" s="11"/>
      <c r="W166" s="11"/>
    </row>
    <row r="167" spans="1:29" ht="63.75" customHeight="1" x14ac:dyDescent="0.2">
      <c r="A167" s="10"/>
      <c r="B167" s="29"/>
      <c r="C167" s="28"/>
      <c r="D167" s="28"/>
      <c r="E167" s="61"/>
      <c r="F167" s="24"/>
      <c r="G167" s="174" t="s">
        <v>167</v>
      </c>
      <c r="H167" s="175"/>
      <c r="I167" s="176"/>
      <c r="J167" s="33">
        <v>650</v>
      </c>
      <c r="K167" s="32">
        <v>8</v>
      </c>
      <c r="L167" s="32">
        <v>1</v>
      </c>
      <c r="M167" s="31" t="s">
        <v>168</v>
      </c>
      <c r="N167" s="30" t="s">
        <v>6</v>
      </c>
      <c r="O167" s="77">
        <v>200</v>
      </c>
      <c r="P167" s="78">
        <v>200</v>
      </c>
      <c r="Q167" s="73">
        <v>0</v>
      </c>
      <c r="R167" s="64"/>
      <c r="S167" s="64"/>
      <c r="T167" s="65"/>
      <c r="U167" s="64"/>
      <c r="V167" s="64"/>
      <c r="W167" s="64"/>
      <c r="X167" s="7"/>
      <c r="Y167" s="11"/>
      <c r="Z167" s="11"/>
      <c r="AA167" s="11"/>
      <c r="AB167" s="11"/>
      <c r="AC167" s="11"/>
    </row>
    <row r="168" spans="1:29" ht="27" customHeight="1" x14ac:dyDescent="0.2">
      <c r="A168" s="10"/>
      <c r="B168" s="23"/>
      <c r="C168" s="57"/>
      <c r="D168" s="57"/>
      <c r="E168" s="60"/>
      <c r="F168" s="60"/>
      <c r="G168" s="63"/>
      <c r="H168" s="163" t="s">
        <v>50</v>
      </c>
      <c r="I168" s="164"/>
      <c r="J168" s="22">
        <v>650</v>
      </c>
      <c r="K168" s="21">
        <v>8</v>
      </c>
      <c r="L168" s="21">
        <v>1</v>
      </c>
      <c r="M168" s="20" t="s">
        <v>168</v>
      </c>
      <c r="N168" s="19" t="s">
        <v>49</v>
      </c>
      <c r="O168" s="73">
        <v>200</v>
      </c>
      <c r="P168" s="74">
        <v>200</v>
      </c>
      <c r="Q168" s="73">
        <v>0</v>
      </c>
      <c r="R168" s="64"/>
      <c r="S168" s="64"/>
      <c r="T168" s="65"/>
      <c r="U168" s="64"/>
      <c r="V168" s="64"/>
      <c r="W168" s="64"/>
      <c r="X168" s="7"/>
      <c r="Y168" s="11"/>
      <c r="Z168" s="11"/>
      <c r="AA168" s="11"/>
      <c r="AB168" s="11"/>
      <c r="AC168" s="11"/>
    </row>
    <row r="169" spans="1:29" ht="16.5" customHeight="1" x14ac:dyDescent="0.2">
      <c r="A169" s="16"/>
      <c r="B169" s="162" t="s">
        <v>48</v>
      </c>
      <c r="C169" s="162"/>
      <c r="D169" s="162"/>
      <c r="E169" s="162"/>
      <c r="F169" s="162"/>
      <c r="G169" s="162"/>
      <c r="H169" s="162"/>
      <c r="I169" s="170"/>
      <c r="J169" s="15">
        <v>650</v>
      </c>
      <c r="K169" s="14">
        <v>8</v>
      </c>
      <c r="L169" s="14">
        <v>1</v>
      </c>
      <c r="M169" s="13" t="s">
        <v>168</v>
      </c>
      <c r="N169" s="12" t="s">
        <v>47</v>
      </c>
      <c r="O169" s="75">
        <v>200</v>
      </c>
      <c r="P169" s="76">
        <v>200</v>
      </c>
      <c r="Q169" s="75">
        <v>0</v>
      </c>
      <c r="R169" s="64"/>
      <c r="S169" s="64"/>
      <c r="T169" s="65"/>
      <c r="U169" s="64"/>
      <c r="V169" s="64"/>
      <c r="W169" s="64"/>
      <c r="X169" s="7"/>
      <c r="Y169" s="11"/>
      <c r="Z169" s="11"/>
      <c r="AA169" s="11"/>
      <c r="AB169" s="11"/>
      <c r="AC169" s="11"/>
    </row>
    <row r="170" spans="1:29" ht="28.5" customHeight="1" x14ac:dyDescent="0.2">
      <c r="A170" s="10"/>
      <c r="B170" s="29"/>
      <c r="C170" s="28"/>
      <c r="D170" s="28"/>
      <c r="E170" s="61"/>
      <c r="F170" s="24"/>
      <c r="G170" s="174" t="s">
        <v>21</v>
      </c>
      <c r="H170" s="175"/>
      <c r="I170" s="176"/>
      <c r="J170" s="33">
        <v>650</v>
      </c>
      <c r="K170" s="32">
        <v>8</v>
      </c>
      <c r="L170" s="32">
        <v>1</v>
      </c>
      <c r="M170" s="31" t="s">
        <v>20</v>
      </c>
      <c r="N170" s="30" t="s">
        <v>6</v>
      </c>
      <c r="O170" s="49">
        <f>P170</f>
        <v>890.8</v>
      </c>
      <c r="P170" s="50">
        <f>P171</f>
        <v>890.8</v>
      </c>
      <c r="Q170" s="49">
        <v>0</v>
      </c>
      <c r="R170" s="7"/>
      <c r="S170" s="11"/>
      <c r="T170" s="11"/>
      <c r="U170" s="11"/>
      <c r="V170" s="11"/>
      <c r="W170" s="11"/>
    </row>
    <row r="171" spans="1:29" ht="26.25" customHeight="1" x14ac:dyDescent="0.2">
      <c r="A171" s="10"/>
      <c r="B171" s="23"/>
      <c r="C171" s="57"/>
      <c r="D171" s="57"/>
      <c r="E171" s="60"/>
      <c r="F171" s="60"/>
      <c r="G171" s="63"/>
      <c r="H171" s="163" t="s">
        <v>50</v>
      </c>
      <c r="I171" s="164"/>
      <c r="J171" s="22">
        <v>650</v>
      </c>
      <c r="K171" s="21">
        <v>8</v>
      </c>
      <c r="L171" s="21">
        <v>1</v>
      </c>
      <c r="M171" s="20" t="s">
        <v>20</v>
      </c>
      <c r="N171" s="19" t="s">
        <v>49</v>
      </c>
      <c r="O171" s="45">
        <f>O172</f>
        <v>890.8</v>
      </c>
      <c r="P171" s="46">
        <f>P172</f>
        <v>890.8</v>
      </c>
      <c r="Q171" s="45">
        <v>0</v>
      </c>
      <c r="R171" s="7"/>
      <c r="S171" s="11"/>
      <c r="T171" s="11"/>
      <c r="U171" s="11"/>
      <c r="V171" s="11"/>
      <c r="W171" s="11"/>
    </row>
    <row r="172" spans="1:29" ht="17.25" customHeight="1" x14ac:dyDescent="0.2">
      <c r="A172" s="16"/>
      <c r="B172" s="162" t="s">
        <v>48</v>
      </c>
      <c r="C172" s="162"/>
      <c r="D172" s="162"/>
      <c r="E172" s="162"/>
      <c r="F172" s="162"/>
      <c r="G172" s="162"/>
      <c r="H172" s="162"/>
      <c r="I172" s="170"/>
      <c r="J172" s="15">
        <v>650</v>
      </c>
      <c r="K172" s="14">
        <v>8</v>
      </c>
      <c r="L172" s="14">
        <v>1</v>
      </c>
      <c r="M172" s="13" t="s">
        <v>20</v>
      </c>
      <c r="N172" s="12" t="s">
        <v>47</v>
      </c>
      <c r="O172" s="47">
        <f>P172</f>
        <v>890.8</v>
      </c>
      <c r="P172" s="48">
        <v>890.8</v>
      </c>
      <c r="Q172" s="47">
        <v>0</v>
      </c>
      <c r="R172" s="7"/>
      <c r="S172" s="11"/>
      <c r="T172" s="11"/>
      <c r="U172" s="11"/>
      <c r="V172" s="11"/>
      <c r="W172" s="11"/>
    </row>
    <row r="173" spans="1:29" ht="65.25" customHeight="1" x14ac:dyDescent="0.2">
      <c r="A173" s="10"/>
      <c r="B173" s="29"/>
      <c r="C173" s="28"/>
      <c r="D173" s="28"/>
      <c r="E173" s="24"/>
      <c r="F173" s="174" t="s">
        <v>19</v>
      </c>
      <c r="G173" s="175"/>
      <c r="H173" s="175"/>
      <c r="I173" s="176"/>
      <c r="J173" s="33">
        <v>650</v>
      </c>
      <c r="K173" s="32">
        <v>8</v>
      </c>
      <c r="L173" s="32">
        <v>1</v>
      </c>
      <c r="M173" s="31" t="s">
        <v>18</v>
      </c>
      <c r="N173" s="30" t="s">
        <v>6</v>
      </c>
      <c r="O173" s="49">
        <v>15</v>
      </c>
      <c r="P173" s="50">
        <v>15</v>
      </c>
      <c r="Q173" s="49">
        <v>0</v>
      </c>
      <c r="R173" s="7"/>
      <c r="S173" s="11"/>
      <c r="T173" s="11"/>
      <c r="U173" s="11"/>
      <c r="V173" s="11"/>
      <c r="W173" s="11"/>
    </row>
    <row r="174" spans="1:29" ht="39" customHeight="1" x14ac:dyDescent="0.2">
      <c r="A174" s="10"/>
      <c r="B174" s="26"/>
      <c r="C174" s="25"/>
      <c r="D174" s="25"/>
      <c r="E174" s="59"/>
      <c r="F174" s="24"/>
      <c r="G174" s="167" t="s">
        <v>17</v>
      </c>
      <c r="H174" s="168"/>
      <c r="I174" s="169"/>
      <c r="J174" s="22">
        <v>650</v>
      </c>
      <c r="K174" s="21">
        <v>8</v>
      </c>
      <c r="L174" s="21">
        <v>1</v>
      </c>
      <c r="M174" s="20" t="s">
        <v>13</v>
      </c>
      <c r="N174" s="19" t="s">
        <v>6</v>
      </c>
      <c r="O174" s="45">
        <v>15</v>
      </c>
      <c r="P174" s="46">
        <v>15</v>
      </c>
      <c r="Q174" s="45">
        <v>0</v>
      </c>
      <c r="R174" s="7"/>
      <c r="S174" s="11"/>
      <c r="T174" s="11"/>
      <c r="U174" s="11"/>
      <c r="V174" s="11"/>
      <c r="W174" s="11"/>
    </row>
    <row r="175" spans="1:29" ht="26.25" customHeight="1" x14ac:dyDescent="0.2">
      <c r="A175" s="10"/>
      <c r="B175" s="23"/>
      <c r="C175" s="57"/>
      <c r="D175" s="57"/>
      <c r="E175" s="60"/>
      <c r="F175" s="60"/>
      <c r="G175" s="63"/>
      <c r="H175" s="163" t="s">
        <v>50</v>
      </c>
      <c r="I175" s="164"/>
      <c r="J175" s="22">
        <v>650</v>
      </c>
      <c r="K175" s="21">
        <v>8</v>
      </c>
      <c r="L175" s="21">
        <v>1</v>
      </c>
      <c r="M175" s="20" t="s">
        <v>13</v>
      </c>
      <c r="N175" s="19" t="s">
        <v>49</v>
      </c>
      <c r="O175" s="45">
        <v>15</v>
      </c>
      <c r="P175" s="46">
        <v>15</v>
      </c>
      <c r="Q175" s="45">
        <v>0</v>
      </c>
      <c r="R175" s="7"/>
      <c r="S175" s="11"/>
      <c r="T175" s="11"/>
      <c r="U175" s="11"/>
      <c r="V175" s="11"/>
      <c r="W175" s="11"/>
    </row>
    <row r="176" spans="1:29" ht="14.25" customHeight="1" x14ac:dyDescent="0.2">
      <c r="A176" s="16"/>
      <c r="B176" s="162" t="s">
        <v>48</v>
      </c>
      <c r="C176" s="162"/>
      <c r="D176" s="162"/>
      <c r="E176" s="162"/>
      <c r="F176" s="162"/>
      <c r="G176" s="162"/>
      <c r="H176" s="162"/>
      <c r="I176" s="170"/>
      <c r="J176" s="15">
        <v>650</v>
      </c>
      <c r="K176" s="14">
        <v>8</v>
      </c>
      <c r="L176" s="14">
        <v>1</v>
      </c>
      <c r="M176" s="13" t="s">
        <v>13</v>
      </c>
      <c r="N176" s="12" t="s">
        <v>47</v>
      </c>
      <c r="O176" s="47">
        <v>15</v>
      </c>
      <c r="P176" s="48">
        <v>15</v>
      </c>
      <c r="Q176" s="47">
        <v>0</v>
      </c>
      <c r="R176" s="7"/>
      <c r="S176" s="11"/>
      <c r="T176" s="11"/>
      <c r="U176" s="11"/>
      <c r="V176" s="11"/>
      <c r="W176" s="11"/>
    </row>
    <row r="177" spans="1:23" ht="14.25" customHeight="1" x14ac:dyDescent="0.2">
      <c r="A177" s="10"/>
      <c r="B177" s="34"/>
      <c r="C177" s="177" t="s">
        <v>46</v>
      </c>
      <c r="D177" s="177"/>
      <c r="E177" s="177"/>
      <c r="F177" s="177"/>
      <c r="G177" s="177"/>
      <c r="H177" s="177"/>
      <c r="I177" s="178"/>
      <c r="J177" s="33">
        <v>650</v>
      </c>
      <c r="K177" s="32">
        <v>10</v>
      </c>
      <c r="L177" s="32" t="s">
        <v>6</v>
      </c>
      <c r="M177" s="31" t="s">
        <v>6</v>
      </c>
      <c r="N177" s="30" t="s">
        <v>6</v>
      </c>
      <c r="O177" s="49">
        <f>P177</f>
        <v>225</v>
      </c>
      <c r="P177" s="50">
        <f>P178+P183</f>
        <v>225</v>
      </c>
      <c r="Q177" s="49">
        <v>0</v>
      </c>
      <c r="R177" s="7"/>
      <c r="S177" s="11"/>
      <c r="T177" s="11"/>
      <c r="U177" s="11"/>
      <c r="V177" s="11"/>
      <c r="W177" s="11"/>
    </row>
    <row r="178" spans="1:23" ht="14.25" customHeight="1" x14ac:dyDescent="0.2">
      <c r="A178" s="16"/>
      <c r="B178" s="162" t="s">
        <v>45</v>
      </c>
      <c r="C178" s="162"/>
      <c r="D178" s="162"/>
      <c r="E178" s="163"/>
      <c r="F178" s="163"/>
      <c r="G178" s="163"/>
      <c r="H178" s="163"/>
      <c r="I178" s="164"/>
      <c r="J178" s="22">
        <v>650</v>
      </c>
      <c r="K178" s="21">
        <v>10</v>
      </c>
      <c r="L178" s="21">
        <v>1</v>
      </c>
      <c r="M178" s="20" t="s">
        <v>6</v>
      </c>
      <c r="N178" s="19" t="s">
        <v>6</v>
      </c>
      <c r="O178" s="45">
        <f t="shared" ref="O178:P181" si="2">O179</f>
        <v>225</v>
      </c>
      <c r="P178" s="46">
        <f t="shared" si="2"/>
        <v>225</v>
      </c>
      <c r="Q178" s="45">
        <v>0</v>
      </c>
      <c r="R178" s="7"/>
      <c r="S178" s="11"/>
      <c r="T178" s="11"/>
      <c r="U178" s="11"/>
      <c r="V178" s="11"/>
      <c r="W178" s="11"/>
    </row>
    <row r="179" spans="1:23" ht="14.25" customHeight="1" x14ac:dyDescent="0.2">
      <c r="A179" s="10"/>
      <c r="B179" s="29"/>
      <c r="C179" s="28"/>
      <c r="D179" s="27"/>
      <c r="E179" s="167" t="s">
        <v>9</v>
      </c>
      <c r="F179" s="167"/>
      <c r="G179" s="168"/>
      <c r="H179" s="168"/>
      <c r="I179" s="169"/>
      <c r="J179" s="22">
        <v>650</v>
      </c>
      <c r="K179" s="21">
        <v>10</v>
      </c>
      <c r="L179" s="21">
        <v>1</v>
      </c>
      <c r="M179" s="20" t="s">
        <v>8</v>
      </c>
      <c r="N179" s="19" t="s">
        <v>6</v>
      </c>
      <c r="O179" s="45">
        <f t="shared" si="2"/>
        <v>225</v>
      </c>
      <c r="P179" s="46">
        <f t="shared" si="2"/>
        <v>225</v>
      </c>
      <c r="Q179" s="45">
        <v>0</v>
      </c>
      <c r="R179" s="7"/>
      <c r="S179" s="11"/>
      <c r="T179" s="11"/>
      <c r="U179" s="11"/>
      <c r="V179" s="11"/>
      <c r="W179" s="11"/>
    </row>
    <row r="180" spans="1:23" ht="26.25" customHeight="1" x14ac:dyDescent="0.2">
      <c r="A180" s="10"/>
      <c r="B180" s="26"/>
      <c r="C180" s="25"/>
      <c r="D180" s="25"/>
      <c r="E180" s="61"/>
      <c r="F180" s="24"/>
      <c r="G180" s="167" t="s">
        <v>44</v>
      </c>
      <c r="H180" s="168"/>
      <c r="I180" s="169"/>
      <c r="J180" s="22">
        <v>650</v>
      </c>
      <c r="K180" s="21">
        <v>10</v>
      </c>
      <c r="L180" s="21">
        <v>1</v>
      </c>
      <c r="M180" s="20" t="s">
        <v>43</v>
      </c>
      <c r="N180" s="19" t="s">
        <v>6</v>
      </c>
      <c r="O180" s="45">
        <f t="shared" si="2"/>
        <v>225</v>
      </c>
      <c r="P180" s="46">
        <f t="shared" si="2"/>
        <v>225</v>
      </c>
      <c r="Q180" s="45">
        <v>0</v>
      </c>
      <c r="R180" s="7"/>
      <c r="S180" s="11"/>
      <c r="T180" s="11"/>
      <c r="U180" s="11"/>
      <c r="V180" s="11"/>
      <c r="W180" s="11"/>
    </row>
    <row r="181" spans="1:23" ht="14.25" customHeight="1" x14ac:dyDescent="0.2">
      <c r="A181" s="10"/>
      <c r="B181" s="23"/>
      <c r="C181" s="57"/>
      <c r="D181" s="57"/>
      <c r="E181" s="60"/>
      <c r="F181" s="60"/>
      <c r="G181" s="63"/>
      <c r="H181" s="163" t="s">
        <v>40</v>
      </c>
      <c r="I181" s="164"/>
      <c r="J181" s="22">
        <v>650</v>
      </c>
      <c r="K181" s="21">
        <v>10</v>
      </c>
      <c r="L181" s="21">
        <v>1</v>
      </c>
      <c r="M181" s="20" t="s">
        <v>43</v>
      </c>
      <c r="N181" s="19" t="s">
        <v>39</v>
      </c>
      <c r="O181" s="45">
        <f t="shared" si="2"/>
        <v>225</v>
      </c>
      <c r="P181" s="46">
        <f t="shared" si="2"/>
        <v>225</v>
      </c>
      <c r="Q181" s="45">
        <v>0</v>
      </c>
      <c r="R181" s="7"/>
      <c r="S181" s="11"/>
      <c r="T181" s="11"/>
      <c r="U181" s="11"/>
      <c r="V181" s="11"/>
      <c r="W181" s="11"/>
    </row>
    <row r="182" spans="1:23" ht="14.25" customHeight="1" x14ac:dyDescent="0.2">
      <c r="A182" s="16"/>
      <c r="B182" s="162" t="s">
        <v>38</v>
      </c>
      <c r="C182" s="162"/>
      <c r="D182" s="162"/>
      <c r="E182" s="162"/>
      <c r="F182" s="162"/>
      <c r="G182" s="162"/>
      <c r="H182" s="162"/>
      <c r="I182" s="170"/>
      <c r="J182" s="15">
        <v>650</v>
      </c>
      <c r="K182" s="14">
        <v>10</v>
      </c>
      <c r="L182" s="14">
        <v>1</v>
      </c>
      <c r="M182" s="13" t="s">
        <v>43</v>
      </c>
      <c r="N182" s="12" t="s">
        <v>36</v>
      </c>
      <c r="O182" s="47">
        <f>P182</f>
        <v>225</v>
      </c>
      <c r="P182" s="48">
        <v>225</v>
      </c>
      <c r="Q182" s="47">
        <v>0</v>
      </c>
      <c r="R182" s="7"/>
      <c r="S182" s="11"/>
      <c r="T182" s="11"/>
      <c r="U182" s="11"/>
      <c r="V182" s="11"/>
      <c r="W182" s="11"/>
    </row>
    <row r="183" spans="1:23" ht="14.25" customHeight="1" x14ac:dyDescent="0.2">
      <c r="A183" s="16"/>
      <c r="B183" s="173" t="s">
        <v>42</v>
      </c>
      <c r="C183" s="173"/>
      <c r="D183" s="173"/>
      <c r="E183" s="171"/>
      <c r="F183" s="171"/>
      <c r="G183" s="171"/>
      <c r="H183" s="171"/>
      <c r="I183" s="172"/>
      <c r="J183" s="33">
        <v>650</v>
      </c>
      <c r="K183" s="32">
        <v>10</v>
      </c>
      <c r="L183" s="32">
        <v>3</v>
      </c>
      <c r="M183" s="31" t="s">
        <v>6</v>
      </c>
      <c r="N183" s="30" t="s">
        <v>6</v>
      </c>
      <c r="O183" s="49">
        <v>0</v>
      </c>
      <c r="P183" s="50">
        <v>0</v>
      </c>
      <c r="Q183" s="49">
        <v>0</v>
      </c>
      <c r="R183" s="7"/>
      <c r="S183" s="11"/>
      <c r="T183" s="11"/>
      <c r="U183" s="11"/>
      <c r="V183" s="11"/>
      <c r="W183" s="11"/>
    </row>
    <row r="184" spans="1:23" ht="14.25" customHeight="1" x14ac:dyDescent="0.2">
      <c r="A184" s="10"/>
      <c r="B184" s="29"/>
      <c r="C184" s="28"/>
      <c r="D184" s="27"/>
      <c r="E184" s="167" t="s">
        <v>9</v>
      </c>
      <c r="F184" s="167"/>
      <c r="G184" s="168"/>
      <c r="H184" s="168"/>
      <c r="I184" s="169"/>
      <c r="J184" s="22">
        <v>650</v>
      </c>
      <c r="K184" s="21">
        <v>10</v>
      </c>
      <c r="L184" s="21">
        <v>3</v>
      </c>
      <c r="M184" s="20" t="s">
        <v>8</v>
      </c>
      <c r="N184" s="19" t="s">
        <v>6</v>
      </c>
      <c r="O184" s="45">
        <v>0</v>
      </c>
      <c r="P184" s="46">
        <v>0</v>
      </c>
      <c r="Q184" s="45">
        <v>0</v>
      </c>
      <c r="R184" s="7"/>
      <c r="S184" s="11"/>
      <c r="T184" s="11"/>
      <c r="U184" s="11"/>
      <c r="V184" s="11"/>
      <c r="W184" s="11"/>
    </row>
    <row r="185" spans="1:23" ht="14.25" customHeight="1" x14ac:dyDescent="0.2">
      <c r="A185" s="10"/>
      <c r="B185" s="26"/>
      <c r="C185" s="25"/>
      <c r="D185" s="25"/>
      <c r="E185" s="61"/>
      <c r="F185" s="24"/>
      <c r="G185" s="167" t="s">
        <v>41</v>
      </c>
      <c r="H185" s="168"/>
      <c r="I185" s="169"/>
      <c r="J185" s="22">
        <v>650</v>
      </c>
      <c r="K185" s="21">
        <v>10</v>
      </c>
      <c r="L185" s="21">
        <v>3</v>
      </c>
      <c r="M185" s="20" t="s">
        <v>37</v>
      </c>
      <c r="N185" s="19" t="s">
        <v>6</v>
      </c>
      <c r="O185" s="45">
        <v>0</v>
      </c>
      <c r="P185" s="46">
        <v>0</v>
      </c>
      <c r="Q185" s="45">
        <v>0</v>
      </c>
      <c r="R185" s="7"/>
      <c r="S185" s="11"/>
      <c r="T185" s="11"/>
      <c r="U185" s="11"/>
      <c r="V185" s="11"/>
      <c r="W185" s="11"/>
    </row>
    <row r="186" spans="1:23" ht="14.25" customHeight="1" x14ac:dyDescent="0.2">
      <c r="A186" s="10"/>
      <c r="B186" s="23"/>
      <c r="C186" s="57"/>
      <c r="D186" s="57"/>
      <c r="E186" s="60"/>
      <c r="F186" s="60"/>
      <c r="G186" s="63"/>
      <c r="H186" s="163" t="s">
        <v>40</v>
      </c>
      <c r="I186" s="164"/>
      <c r="J186" s="22">
        <v>650</v>
      </c>
      <c r="K186" s="21">
        <v>10</v>
      </c>
      <c r="L186" s="21">
        <v>3</v>
      </c>
      <c r="M186" s="20" t="s">
        <v>37</v>
      </c>
      <c r="N186" s="19" t="s">
        <v>39</v>
      </c>
      <c r="O186" s="45">
        <v>0</v>
      </c>
      <c r="P186" s="46">
        <v>0</v>
      </c>
      <c r="Q186" s="45">
        <v>0</v>
      </c>
      <c r="R186" s="7"/>
      <c r="S186" s="11"/>
      <c r="T186" s="11"/>
      <c r="U186" s="11"/>
      <c r="V186" s="11"/>
      <c r="W186" s="11"/>
    </row>
    <row r="187" spans="1:23" ht="14.25" customHeight="1" x14ac:dyDescent="0.2">
      <c r="A187" s="16"/>
      <c r="B187" s="162" t="s">
        <v>38</v>
      </c>
      <c r="C187" s="162"/>
      <c r="D187" s="162"/>
      <c r="E187" s="162"/>
      <c r="F187" s="162"/>
      <c r="G187" s="162"/>
      <c r="H187" s="162"/>
      <c r="I187" s="170"/>
      <c r="J187" s="15">
        <v>650</v>
      </c>
      <c r="K187" s="14">
        <v>10</v>
      </c>
      <c r="L187" s="14">
        <v>3</v>
      </c>
      <c r="M187" s="13" t="s">
        <v>37</v>
      </c>
      <c r="N187" s="12" t="s">
        <v>36</v>
      </c>
      <c r="O187" s="47">
        <v>0</v>
      </c>
      <c r="P187" s="48">
        <v>0</v>
      </c>
      <c r="Q187" s="47">
        <v>0</v>
      </c>
      <c r="R187" s="7"/>
      <c r="S187" s="11"/>
      <c r="T187" s="11"/>
      <c r="U187" s="11"/>
      <c r="V187" s="11"/>
      <c r="W187" s="11"/>
    </row>
    <row r="188" spans="1:23" ht="14.25" customHeight="1" x14ac:dyDescent="0.2">
      <c r="A188" s="10"/>
      <c r="B188" s="34"/>
      <c r="C188" s="177" t="s">
        <v>35</v>
      </c>
      <c r="D188" s="177"/>
      <c r="E188" s="177"/>
      <c r="F188" s="177"/>
      <c r="G188" s="177"/>
      <c r="H188" s="177"/>
      <c r="I188" s="178"/>
      <c r="J188" s="33">
        <v>650</v>
      </c>
      <c r="K188" s="32">
        <v>11</v>
      </c>
      <c r="L188" s="32" t="s">
        <v>6</v>
      </c>
      <c r="M188" s="31" t="s">
        <v>6</v>
      </c>
      <c r="N188" s="30" t="s">
        <v>6</v>
      </c>
      <c r="O188" s="49">
        <f>P188</f>
        <v>4851.5999999999995</v>
      </c>
      <c r="P188" s="50">
        <f>P189</f>
        <v>4851.5999999999995</v>
      </c>
      <c r="Q188" s="49">
        <v>0</v>
      </c>
      <c r="R188" s="7"/>
      <c r="S188" s="11"/>
      <c r="T188" s="11"/>
      <c r="U188" s="11"/>
      <c r="V188" s="11"/>
      <c r="W188" s="11"/>
    </row>
    <row r="189" spans="1:23" ht="14.25" customHeight="1" x14ac:dyDescent="0.2">
      <c r="A189" s="16"/>
      <c r="B189" s="162" t="s">
        <v>34</v>
      </c>
      <c r="C189" s="162"/>
      <c r="D189" s="162"/>
      <c r="E189" s="163"/>
      <c r="F189" s="163"/>
      <c r="G189" s="163"/>
      <c r="H189" s="163"/>
      <c r="I189" s="164"/>
      <c r="J189" s="22">
        <v>650</v>
      </c>
      <c r="K189" s="21">
        <v>11</v>
      </c>
      <c r="L189" s="21">
        <v>1</v>
      </c>
      <c r="M189" s="20" t="s">
        <v>6</v>
      </c>
      <c r="N189" s="19" t="s">
        <v>6</v>
      </c>
      <c r="O189" s="45">
        <f>O190</f>
        <v>4851.5999999999995</v>
      </c>
      <c r="P189" s="46">
        <f>P190</f>
        <v>4851.5999999999995</v>
      </c>
      <c r="Q189" s="45">
        <v>0</v>
      </c>
      <c r="R189" s="7"/>
      <c r="S189" s="11"/>
      <c r="T189" s="11"/>
      <c r="U189" s="11"/>
      <c r="V189" s="11"/>
      <c r="W189" s="11"/>
    </row>
    <row r="190" spans="1:23" ht="14.25" customHeight="1" x14ac:dyDescent="0.2">
      <c r="A190" s="10"/>
      <c r="B190" s="29"/>
      <c r="C190" s="28"/>
      <c r="D190" s="27"/>
      <c r="E190" s="167" t="s">
        <v>9</v>
      </c>
      <c r="F190" s="167"/>
      <c r="G190" s="168"/>
      <c r="H190" s="168"/>
      <c r="I190" s="169"/>
      <c r="J190" s="22">
        <v>650</v>
      </c>
      <c r="K190" s="21">
        <v>11</v>
      </c>
      <c r="L190" s="21">
        <v>1</v>
      </c>
      <c r="M190" s="20" t="s">
        <v>8</v>
      </c>
      <c r="N190" s="19" t="s">
        <v>6</v>
      </c>
      <c r="O190" s="45">
        <f>P190</f>
        <v>4851.5999999999995</v>
      </c>
      <c r="P190" s="46">
        <f>P191+P198+P201+P204</f>
        <v>4851.5999999999995</v>
      </c>
      <c r="Q190" s="45">
        <v>0</v>
      </c>
      <c r="R190" s="7"/>
      <c r="S190" s="11"/>
      <c r="T190" s="11"/>
      <c r="U190" s="11"/>
      <c r="V190" s="11"/>
      <c r="W190" s="11"/>
    </row>
    <row r="191" spans="1:23" ht="26.25" customHeight="1" x14ac:dyDescent="0.2">
      <c r="A191" s="10"/>
      <c r="B191" s="26"/>
      <c r="C191" s="25"/>
      <c r="D191" s="25"/>
      <c r="E191" s="61"/>
      <c r="F191" s="24"/>
      <c r="G191" s="167" t="s">
        <v>33</v>
      </c>
      <c r="H191" s="168"/>
      <c r="I191" s="169"/>
      <c r="J191" s="22">
        <v>650</v>
      </c>
      <c r="K191" s="21">
        <v>11</v>
      </c>
      <c r="L191" s="21">
        <v>1</v>
      </c>
      <c r="M191" s="20" t="s">
        <v>25</v>
      </c>
      <c r="N191" s="19" t="s">
        <v>6</v>
      </c>
      <c r="O191" s="45">
        <f>P191</f>
        <v>4184.8999999999996</v>
      </c>
      <c r="P191" s="46">
        <f>P192+P194+P196</f>
        <v>4184.8999999999996</v>
      </c>
      <c r="Q191" s="45">
        <v>0</v>
      </c>
      <c r="R191" s="7"/>
      <c r="S191" s="11"/>
      <c r="T191" s="11"/>
      <c r="U191" s="11"/>
      <c r="V191" s="11"/>
      <c r="W191" s="11"/>
    </row>
    <row r="192" spans="1:23" ht="51.75" customHeight="1" x14ac:dyDescent="0.2">
      <c r="A192" s="10"/>
      <c r="B192" s="23"/>
      <c r="C192" s="57"/>
      <c r="D192" s="57"/>
      <c r="E192" s="60"/>
      <c r="F192" s="60"/>
      <c r="G192" s="63"/>
      <c r="H192" s="163" t="s">
        <v>32</v>
      </c>
      <c r="I192" s="164"/>
      <c r="J192" s="22">
        <v>650</v>
      </c>
      <c r="K192" s="21">
        <v>11</v>
      </c>
      <c r="L192" s="21">
        <v>1</v>
      </c>
      <c r="M192" s="20" t="s">
        <v>25</v>
      </c>
      <c r="N192" s="19" t="s">
        <v>31</v>
      </c>
      <c r="O192" s="45">
        <f>O193</f>
        <v>3057.2</v>
      </c>
      <c r="P192" s="46">
        <f>P193</f>
        <v>3057.2</v>
      </c>
      <c r="Q192" s="45">
        <v>0</v>
      </c>
      <c r="R192" s="7"/>
      <c r="S192" s="11"/>
      <c r="T192" s="11"/>
      <c r="U192" s="11"/>
      <c r="V192" s="11"/>
      <c r="W192" s="11"/>
    </row>
    <row r="193" spans="1:23" ht="16.5" customHeight="1" x14ac:dyDescent="0.2">
      <c r="A193" s="16"/>
      <c r="B193" s="162" t="s">
        <v>30</v>
      </c>
      <c r="C193" s="162"/>
      <c r="D193" s="162"/>
      <c r="E193" s="162"/>
      <c r="F193" s="162"/>
      <c r="G193" s="162"/>
      <c r="H193" s="162"/>
      <c r="I193" s="170"/>
      <c r="J193" s="15">
        <v>650</v>
      </c>
      <c r="K193" s="14">
        <v>11</v>
      </c>
      <c r="L193" s="14">
        <v>1</v>
      </c>
      <c r="M193" s="13" t="s">
        <v>25</v>
      </c>
      <c r="N193" s="12" t="s">
        <v>29</v>
      </c>
      <c r="O193" s="47">
        <f>P193</f>
        <v>3057.2</v>
      </c>
      <c r="P193" s="48">
        <v>3057.2</v>
      </c>
      <c r="Q193" s="47">
        <v>0</v>
      </c>
      <c r="R193" s="7"/>
      <c r="S193" s="11"/>
      <c r="T193" s="11"/>
      <c r="U193" s="11"/>
      <c r="V193" s="11"/>
      <c r="W193" s="11"/>
    </row>
    <row r="194" spans="1:23" ht="27.75" customHeight="1" x14ac:dyDescent="0.2">
      <c r="A194" s="10"/>
      <c r="B194" s="35"/>
      <c r="C194" s="58"/>
      <c r="D194" s="58"/>
      <c r="E194" s="62"/>
      <c r="F194" s="62"/>
      <c r="G194" s="63"/>
      <c r="H194" s="171" t="s">
        <v>16</v>
      </c>
      <c r="I194" s="172"/>
      <c r="J194" s="33">
        <v>650</v>
      </c>
      <c r="K194" s="32">
        <v>11</v>
      </c>
      <c r="L194" s="32">
        <v>1</v>
      </c>
      <c r="M194" s="31" t="s">
        <v>25</v>
      </c>
      <c r="N194" s="30" t="s">
        <v>15</v>
      </c>
      <c r="O194" s="49">
        <f>O195</f>
        <v>1107.8</v>
      </c>
      <c r="P194" s="50">
        <f>P195</f>
        <v>1107.8</v>
      </c>
      <c r="Q194" s="49">
        <v>0</v>
      </c>
      <c r="R194" s="7"/>
      <c r="S194" s="11"/>
      <c r="T194" s="11"/>
      <c r="U194" s="11"/>
      <c r="V194" s="11"/>
      <c r="W194" s="11"/>
    </row>
    <row r="195" spans="1:23" ht="27.75" customHeight="1" x14ac:dyDescent="0.2">
      <c r="A195" s="16"/>
      <c r="B195" s="162" t="s">
        <v>14</v>
      </c>
      <c r="C195" s="162"/>
      <c r="D195" s="162"/>
      <c r="E195" s="162"/>
      <c r="F195" s="162"/>
      <c r="G195" s="162"/>
      <c r="H195" s="162"/>
      <c r="I195" s="170"/>
      <c r="J195" s="15">
        <v>650</v>
      </c>
      <c r="K195" s="14">
        <v>11</v>
      </c>
      <c r="L195" s="14">
        <v>1</v>
      </c>
      <c r="M195" s="13" t="s">
        <v>25</v>
      </c>
      <c r="N195" s="12" t="s">
        <v>12</v>
      </c>
      <c r="O195" s="47">
        <f>P195</f>
        <v>1107.8</v>
      </c>
      <c r="P195" s="48">
        <v>1107.8</v>
      </c>
      <c r="Q195" s="47">
        <v>0</v>
      </c>
      <c r="R195" s="7"/>
      <c r="S195" s="11"/>
      <c r="T195" s="11"/>
      <c r="U195" s="11"/>
      <c r="V195" s="11"/>
      <c r="W195" s="11"/>
    </row>
    <row r="196" spans="1:23" ht="14.25" customHeight="1" x14ac:dyDescent="0.2">
      <c r="A196" s="10"/>
      <c r="B196" s="35"/>
      <c r="C196" s="58"/>
      <c r="D196" s="58"/>
      <c r="E196" s="62"/>
      <c r="F196" s="62"/>
      <c r="G196" s="63"/>
      <c r="H196" s="171" t="s">
        <v>28</v>
      </c>
      <c r="I196" s="172"/>
      <c r="J196" s="33">
        <v>650</v>
      </c>
      <c r="K196" s="32">
        <v>11</v>
      </c>
      <c r="L196" s="32">
        <v>1</v>
      </c>
      <c r="M196" s="31" t="s">
        <v>25</v>
      </c>
      <c r="N196" s="30" t="s">
        <v>27</v>
      </c>
      <c r="O196" s="49">
        <f>O197</f>
        <v>19.899999999999999</v>
      </c>
      <c r="P196" s="50">
        <f>P197</f>
        <v>19.899999999999999</v>
      </c>
      <c r="Q196" s="49">
        <v>0</v>
      </c>
      <c r="R196" s="7"/>
      <c r="S196" s="11"/>
      <c r="T196" s="11"/>
      <c r="U196" s="11"/>
      <c r="V196" s="11"/>
      <c r="W196" s="11"/>
    </row>
    <row r="197" spans="1:23" ht="14.25" customHeight="1" x14ac:dyDescent="0.2">
      <c r="A197" s="16"/>
      <c r="B197" s="162" t="s">
        <v>26</v>
      </c>
      <c r="C197" s="162"/>
      <c r="D197" s="162"/>
      <c r="E197" s="162"/>
      <c r="F197" s="162"/>
      <c r="G197" s="162"/>
      <c r="H197" s="162"/>
      <c r="I197" s="170"/>
      <c r="J197" s="15">
        <v>650</v>
      </c>
      <c r="K197" s="14">
        <v>11</v>
      </c>
      <c r="L197" s="14">
        <v>1</v>
      </c>
      <c r="M197" s="13" t="s">
        <v>25</v>
      </c>
      <c r="N197" s="12" t="s">
        <v>24</v>
      </c>
      <c r="O197" s="47">
        <f>P197</f>
        <v>19.899999999999999</v>
      </c>
      <c r="P197" s="48">
        <v>19.899999999999999</v>
      </c>
      <c r="Q197" s="47">
        <v>0</v>
      </c>
      <c r="R197" s="7"/>
      <c r="S197" s="11"/>
      <c r="T197" s="11"/>
      <c r="U197" s="11"/>
      <c r="V197" s="11"/>
      <c r="W197" s="11"/>
    </row>
    <row r="198" spans="1:23" ht="52.5" customHeight="1" x14ac:dyDescent="0.2">
      <c r="A198" s="10"/>
      <c r="B198" s="29"/>
      <c r="C198" s="28"/>
      <c r="D198" s="28"/>
      <c r="E198" s="61"/>
      <c r="F198" s="24"/>
      <c r="G198" s="174" t="s">
        <v>23</v>
      </c>
      <c r="H198" s="175"/>
      <c r="I198" s="176"/>
      <c r="J198" s="33">
        <v>650</v>
      </c>
      <c r="K198" s="32">
        <v>11</v>
      </c>
      <c r="L198" s="32">
        <v>1</v>
      </c>
      <c r="M198" s="31" t="s">
        <v>22</v>
      </c>
      <c r="N198" s="30" t="s">
        <v>6</v>
      </c>
      <c r="O198" s="49">
        <f>P198</f>
        <v>154.19999999999999</v>
      </c>
      <c r="P198" s="50">
        <f>P199</f>
        <v>154.19999999999999</v>
      </c>
      <c r="Q198" s="49">
        <v>0</v>
      </c>
      <c r="R198" s="7"/>
      <c r="S198" s="11"/>
      <c r="T198" s="11"/>
      <c r="U198" s="11"/>
      <c r="V198" s="11"/>
      <c r="W198" s="11"/>
    </row>
    <row r="199" spans="1:23" ht="25.5" customHeight="1" x14ac:dyDescent="0.2">
      <c r="A199" s="10"/>
      <c r="B199" s="23"/>
      <c r="C199" s="57"/>
      <c r="D199" s="57"/>
      <c r="E199" s="60"/>
      <c r="F199" s="60"/>
      <c r="G199" s="63"/>
      <c r="H199" s="163" t="s">
        <v>16</v>
      </c>
      <c r="I199" s="164"/>
      <c r="J199" s="22">
        <v>650</v>
      </c>
      <c r="K199" s="21">
        <v>11</v>
      </c>
      <c r="L199" s="21">
        <v>1</v>
      </c>
      <c r="M199" s="20" t="s">
        <v>22</v>
      </c>
      <c r="N199" s="19" t="s">
        <v>15</v>
      </c>
      <c r="O199" s="45">
        <f>O200</f>
        <v>154.19999999999999</v>
      </c>
      <c r="P199" s="46">
        <f>P200</f>
        <v>154.19999999999999</v>
      </c>
      <c r="Q199" s="45">
        <v>0</v>
      </c>
      <c r="R199" s="7"/>
      <c r="S199" s="11"/>
      <c r="T199" s="11"/>
      <c r="U199" s="11"/>
      <c r="V199" s="11"/>
      <c r="W199" s="11"/>
    </row>
    <row r="200" spans="1:23" ht="28.5" customHeight="1" x14ac:dyDescent="0.2">
      <c r="A200" s="16"/>
      <c r="B200" s="162" t="s">
        <v>14</v>
      </c>
      <c r="C200" s="162"/>
      <c r="D200" s="162"/>
      <c r="E200" s="162"/>
      <c r="F200" s="162"/>
      <c r="G200" s="162"/>
      <c r="H200" s="162"/>
      <c r="I200" s="170"/>
      <c r="J200" s="15">
        <v>650</v>
      </c>
      <c r="K200" s="14">
        <v>11</v>
      </c>
      <c r="L200" s="14">
        <v>1</v>
      </c>
      <c r="M200" s="13" t="s">
        <v>22</v>
      </c>
      <c r="N200" s="12" t="s">
        <v>12</v>
      </c>
      <c r="O200" s="47">
        <f>P200</f>
        <v>154.19999999999999</v>
      </c>
      <c r="P200" s="48">
        <v>154.19999999999999</v>
      </c>
      <c r="Q200" s="47">
        <v>0</v>
      </c>
      <c r="R200" s="7"/>
      <c r="S200" s="11"/>
      <c r="T200" s="11"/>
      <c r="U200" s="11"/>
      <c r="V200" s="11"/>
      <c r="W200" s="11"/>
    </row>
    <row r="201" spans="1:23" ht="25.5" customHeight="1" x14ac:dyDescent="0.2">
      <c r="A201" s="10"/>
      <c r="B201" s="29"/>
      <c r="C201" s="28"/>
      <c r="D201" s="28"/>
      <c r="E201" s="61"/>
      <c r="F201" s="24"/>
      <c r="G201" s="174" t="s">
        <v>21</v>
      </c>
      <c r="H201" s="175"/>
      <c r="I201" s="176"/>
      <c r="J201" s="33">
        <v>650</v>
      </c>
      <c r="K201" s="32">
        <v>11</v>
      </c>
      <c r="L201" s="32">
        <v>1</v>
      </c>
      <c r="M201" s="31" t="s">
        <v>20</v>
      </c>
      <c r="N201" s="30" t="s">
        <v>6</v>
      </c>
      <c r="O201" s="49">
        <f>P201</f>
        <v>497.5</v>
      </c>
      <c r="P201" s="50">
        <f>P202</f>
        <v>497.5</v>
      </c>
      <c r="Q201" s="49">
        <v>0</v>
      </c>
      <c r="R201" s="7"/>
      <c r="S201" s="11"/>
      <c r="T201" s="11"/>
      <c r="U201" s="11"/>
      <c r="V201" s="11"/>
      <c r="W201" s="11"/>
    </row>
    <row r="202" spans="1:23" ht="24.75" customHeight="1" x14ac:dyDescent="0.2">
      <c r="A202" s="10"/>
      <c r="B202" s="23"/>
      <c r="C202" s="57"/>
      <c r="D202" s="57"/>
      <c r="E202" s="60"/>
      <c r="F202" s="60"/>
      <c r="G202" s="63"/>
      <c r="H202" s="163" t="s">
        <v>16</v>
      </c>
      <c r="I202" s="164"/>
      <c r="J202" s="22">
        <v>650</v>
      </c>
      <c r="K202" s="21">
        <v>11</v>
      </c>
      <c r="L202" s="21">
        <v>1</v>
      </c>
      <c r="M202" s="20" t="s">
        <v>20</v>
      </c>
      <c r="N202" s="19" t="s">
        <v>15</v>
      </c>
      <c r="O202" s="45">
        <f>O203</f>
        <v>497.5</v>
      </c>
      <c r="P202" s="46">
        <f>P203</f>
        <v>497.5</v>
      </c>
      <c r="Q202" s="45">
        <v>0</v>
      </c>
      <c r="R202" s="7"/>
      <c r="S202" s="11"/>
      <c r="T202" s="11"/>
      <c r="U202" s="11"/>
      <c r="V202" s="11"/>
      <c r="W202" s="11"/>
    </row>
    <row r="203" spans="1:23" ht="28.5" customHeight="1" x14ac:dyDescent="0.2">
      <c r="A203" s="16"/>
      <c r="B203" s="162" t="s">
        <v>14</v>
      </c>
      <c r="C203" s="162"/>
      <c r="D203" s="162"/>
      <c r="E203" s="162"/>
      <c r="F203" s="162"/>
      <c r="G203" s="162"/>
      <c r="H203" s="162"/>
      <c r="I203" s="170"/>
      <c r="J203" s="15">
        <v>650</v>
      </c>
      <c r="K203" s="14">
        <v>11</v>
      </c>
      <c r="L203" s="14">
        <v>1</v>
      </c>
      <c r="M203" s="13" t="s">
        <v>20</v>
      </c>
      <c r="N203" s="12" t="s">
        <v>12</v>
      </c>
      <c r="O203" s="47">
        <f>P203</f>
        <v>497.5</v>
      </c>
      <c r="P203" s="48">
        <v>497.5</v>
      </c>
      <c r="Q203" s="47">
        <v>0</v>
      </c>
      <c r="R203" s="7"/>
      <c r="S203" s="11"/>
      <c r="T203" s="11"/>
      <c r="U203" s="11"/>
      <c r="V203" s="11"/>
      <c r="W203" s="11"/>
    </row>
    <row r="204" spans="1:23" ht="63.75" customHeight="1" x14ac:dyDescent="0.2">
      <c r="A204" s="10"/>
      <c r="B204" s="29"/>
      <c r="C204" s="28"/>
      <c r="D204" s="28"/>
      <c r="E204" s="24"/>
      <c r="F204" s="174" t="s">
        <v>19</v>
      </c>
      <c r="G204" s="175"/>
      <c r="H204" s="175"/>
      <c r="I204" s="176"/>
      <c r="J204" s="33">
        <v>650</v>
      </c>
      <c r="K204" s="32">
        <v>11</v>
      </c>
      <c r="L204" s="32">
        <v>1</v>
      </c>
      <c r="M204" s="31" t="s">
        <v>18</v>
      </c>
      <c r="N204" s="30" t="s">
        <v>6</v>
      </c>
      <c r="O204" s="49">
        <v>15</v>
      </c>
      <c r="P204" s="50">
        <v>15</v>
      </c>
      <c r="Q204" s="49">
        <v>0</v>
      </c>
      <c r="R204" s="7"/>
      <c r="S204" s="11"/>
      <c r="T204" s="11"/>
      <c r="U204" s="11"/>
      <c r="V204" s="11"/>
      <c r="W204" s="11"/>
    </row>
    <row r="205" spans="1:23" ht="40.5" customHeight="1" x14ac:dyDescent="0.2">
      <c r="A205" s="10"/>
      <c r="B205" s="26"/>
      <c r="C205" s="25"/>
      <c r="D205" s="25"/>
      <c r="E205" s="59"/>
      <c r="F205" s="24"/>
      <c r="G205" s="167" t="s">
        <v>17</v>
      </c>
      <c r="H205" s="168"/>
      <c r="I205" s="169"/>
      <c r="J205" s="22">
        <v>650</v>
      </c>
      <c r="K205" s="21">
        <v>11</v>
      </c>
      <c r="L205" s="21">
        <v>1</v>
      </c>
      <c r="M205" s="20" t="s">
        <v>13</v>
      </c>
      <c r="N205" s="19" t="s">
        <v>6</v>
      </c>
      <c r="O205" s="45">
        <v>15</v>
      </c>
      <c r="P205" s="46">
        <v>15</v>
      </c>
      <c r="Q205" s="45">
        <v>0</v>
      </c>
      <c r="R205" s="7"/>
      <c r="S205" s="11"/>
      <c r="T205" s="11"/>
      <c r="U205" s="11"/>
      <c r="V205" s="11"/>
      <c r="W205" s="11"/>
    </row>
    <row r="206" spans="1:23" ht="28.5" customHeight="1" x14ac:dyDescent="0.2">
      <c r="A206" s="10"/>
      <c r="B206" s="23"/>
      <c r="C206" s="57"/>
      <c r="D206" s="57"/>
      <c r="E206" s="60"/>
      <c r="F206" s="60"/>
      <c r="G206" s="63"/>
      <c r="H206" s="163" t="s">
        <v>16</v>
      </c>
      <c r="I206" s="164"/>
      <c r="J206" s="22">
        <v>650</v>
      </c>
      <c r="K206" s="21">
        <v>11</v>
      </c>
      <c r="L206" s="21">
        <v>1</v>
      </c>
      <c r="M206" s="20" t="s">
        <v>13</v>
      </c>
      <c r="N206" s="19" t="s">
        <v>15</v>
      </c>
      <c r="O206" s="45">
        <v>15</v>
      </c>
      <c r="P206" s="46">
        <v>15</v>
      </c>
      <c r="Q206" s="45">
        <v>0</v>
      </c>
      <c r="R206" s="7"/>
      <c r="S206" s="11"/>
      <c r="T206" s="11"/>
      <c r="U206" s="11"/>
      <c r="V206" s="11"/>
      <c r="W206" s="11"/>
    </row>
    <row r="207" spans="1:23" ht="25.5" customHeight="1" x14ac:dyDescent="0.2">
      <c r="A207" s="16"/>
      <c r="B207" s="162" t="s">
        <v>14</v>
      </c>
      <c r="C207" s="162"/>
      <c r="D207" s="162"/>
      <c r="E207" s="162"/>
      <c r="F207" s="162"/>
      <c r="G207" s="162"/>
      <c r="H207" s="162"/>
      <c r="I207" s="170"/>
      <c r="J207" s="15">
        <v>650</v>
      </c>
      <c r="K207" s="14">
        <v>11</v>
      </c>
      <c r="L207" s="14">
        <v>1</v>
      </c>
      <c r="M207" s="13" t="s">
        <v>13</v>
      </c>
      <c r="N207" s="12" t="s">
        <v>12</v>
      </c>
      <c r="O207" s="47">
        <v>15</v>
      </c>
      <c r="P207" s="48">
        <v>15</v>
      </c>
      <c r="Q207" s="47">
        <v>0</v>
      </c>
      <c r="R207" s="7"/>
      <c r="S207" s="11"/>
      <c r="T207" s="11"/>
      <c r="U207" s="11"/>
      <c r="V207" s="11"/>
      <c r="W207" s="11"/>
    </row>
    <row r="208" spans="1:23" ht="40.5" customHeight="1" x14ac:dyDescent="0.2">
      <c r="A208" s="10"/>
      <c r="B208" s="34"/>
      <c r="C208" s="177" t="s">
        <v>11</v>
      </c>
      <c r="D208" s="177"/>
      <c r="E208" s="177"/>
      <c r="F208" s="177"/>
      <c r="G208" s="177"/>
      <c r="H208" s="177"/>
      <c r="I208" s="178"/>
      <c r="J208" s="33">
        <v>650</v>
      </c>
      <c r="K208" s="32">
        <v>14</v>
      </c>
      <c r="L208" s="32" t="s">
        <v>6</v>
      </c>
      <c r="M208" s="31" t="s">
        <v>6</v>
      </c>
      <c r="N208" s="30" t="s">
        <v>6</v>
      </c>
      <c r="O208" s="49">
        <f>P208</f>
        <v>22236.9</v>
      </c>
      <c r="P208" s="50">
        <f>P209</f>
        <v>22236.9</v>
      </c>
      <c r="Q208" s="49">
        <v>0</v>
      </c>
      <c r="R208" s="7"/>
      <c r="S208" s="11"/>
      <c r="T208" s="11"/>
      <c r="U208" s="11"/>
      <c r="V208" s="11"/>
      <c r="W208" s="11"/>
    </row>
    <row r="209" spans="1:23" ht="14.25" customHeight="1" x14ac:dyDescent="0.2">
      <c r="A209" s="16"/>
      <c r="B209" s="162" t="s">
        <v>10</v>
      </c>
      <c r="C209" s="162"/>
      <c r="D209" s="162"/>
      <c r="E209" s="163"/>
      <c r="F209" s="163"/>
      <c r="G209" s="163"/>
      <c r="H209" s="163"/>
      <c r="I209" s="164"/>
      <c r="J209" s="22">
        <v>650</v>
      </c>
      <c r="K209" s="21">
        <v>14</v>
      </c>
      <c r="L209" s="21">
        <v>3</v>
      </c>
      <c r="M209" s="20" t="s">
        <v>6</v>
      </c>
      <c r="N209" s="19" t="s">
        <v>6</v>
      </c>
      <c r="O209" s="45">
        <f>O210</f>
        <v>22236.9</v>
      </c>
      <c r="P209" s="46">
        <f>P210</f>
        <v>22236.9</v>
      </c>
      <c r="Q209" s="45">
        <v>0</v>
      </c>
      <c r="R209" s="7"/>
      <c r="S209" s="11"/>
      <c r="T209" s="11"/>
      <c r="U209" s="11"/>
      <c r="V209" s="11"/>
      <c r="W209" s="11"/>
    </row>
    <row r="210" spans="1:23" ht="14.25" customHeight="1" x14ac:dyDescent="0.2">
      <c r="A210" s="10"/>
      <c r="B210" s="29"/>
      <c r="C210" s="28"/>
      <c r="D210" s="27"/>
      <c r="E210" s="167" t="s">
        <v>9</v>
      </c>
      <c r="F210" s="167"/>
      <c r="G210" s="168"/>
      <c r="H210" s="168"/>
      <c r="I210" s="169"/>
      <c r="J210" s="22">
        <v>650</v>
      </c>
      <c r="K210" s="21">
        <v>14</v>
      </c>
      <c r="L210" s="21">
        <v>3</v>
      </c>
      <c r="M210" s="20" t="s">
        <v>8</v>
      </c>
      <c r="N210" s="19" t="s">
        <v>6</v>
      </c>
      <c r="O210" s="45">
        <f>O211</f>
        <v>22236.9</v>
      </c>
      <c r="P210" s="46">
        <f>P211</f>
        <v>22236.9</v>
      </c>
      <c r="Q210" s="45">
        <v>0</v>
      </c>
      <c r="R210" s="7"/>
      <c r="S210" s="11"/>
      <c r="T210" s="11"/>
      <c r="U210" s="11"/>
      <c r="V210" s="11"/>
      <c r="W210" s="11"/>
    </row>
    <row r="211" spans="1:23" ht="51.75" customHeight="1" x14ac:dyDescent="0.2">
      <c r="A211" s="10"/>
      <c r="B211" s="26"/>
      <c r="C211" s="25"/>
      <c r="D211" s="25"/>
      <c r="E211" s="61"/>
      <c r="F211" s="24"/>
      <c r="G211" s="167" t="s">
        <v>7</v>
      </c>
      <c r="H211" s="168"/>
      <c r="I211" s="169"/>
      <c r="J211" s="22">
        <v>650</v>
      </c>
      <c r="K211" s="21">
        <v>14</v>
      </c>
      <c r="L211" s="21">
        <v>3</v>
      </c>
      <c r="M211" s="20" t="s">
        <v>2</v>
      </c>
      <c r="N211" s="19" t="s">
        <v>6</v>
      </c>
      <c r="O211" s="45">
        <f>O212</f>
        <v>22236.9</v>
      </c>
      <c r="P211" s="46">
        <f>P212</f>
        <v>22236.9</v>
      </c>
      <c r="Q211" s="45">
        <v>0</v>
      </c>
      <c r="R211" s="7"/>
      <c r="S211" s="11"/>
      <c r="T211" s="11"/>
      <c r="U211" s="11"/>
      <c r="V211" s="11"/>
      <c r="W211" s="11"/>
    </row>
    <row r="212" spans="1:23" ht="14.25" customHeight="1" x14ac:dyDescent="0.2">
      <c r="A212" s="10"/>
      <c r="B212" s="23"/>
      <c r="C212" s="57"/>
      <c r="D212" s="57"/>
      <c r="E212" s="60"/>
      <c r="F212" s="60"/>
      <c r="G212" s="63"/>
      <c r="H212" s="163" t="s">
        <v>5</v>
      </c>
      <c r="I212" s="164"/>
      <c r="J212" s="22">
        <v>650</v>
      </c>
      <c r="K212" s="21">
        <v>14</v>
      </c>
      <c r="L212" s="21">
        <v>3</v>
      </c>
      <c r="M212" s="20" t="s">
        <v>2</v>
      </c>
      <c r="N212" s="19" t="s">
        <v>4</v>
      </c>
      <c r="O212" s="45">
        <f>O213</f>
        <v>22236.9</v>
      </c>
      <c r="P212" s="46">
        <f>P213</f>
        <v>22236.9</v>
      </c>
      <c r="Q212" s="45">
        <v>0</v>
      </c>
      <c r="R212" s="7"/>
      <c r="S212" s="11"/>
      <c r="T212" s="11"/>
      <c r="U212" s="11"/>
      <c r="V212" s="11"/>
      <c r="W212" s="11"/>
    </row>
    <row r="213" spans="1:23" ht="15" customHeight="1" x14ac:dyDescent="0.2">
      <c r="A213" s="16"/>
      <c r="B213" s="162" t="s">
        <v>3</v>
      </c>
      <c r="C213" s="162"/>
      <c r="D213" s="162"/>
      <c r="E213" s="162"/>
      <c r="F213" s="162"/>
      <c r="G213" s="162"/>
      <c r="H213" s="162"/>
      <c r="I213" s="170"/>
      <c r="J213" s="15">
        <v>650</v>
      </c>
      <c r="K213" s="14">
        <v>14</v>
      </c>
      <c r="L213" s="14">
        <v>3</v>
      </c>
      <c r="M213" s="13" t="s">
        <v>2</v>
      </c>
      <c r="N213" s="12" t="s">
        <v>1</v>
      </c>
      <c r="O213" s="47">
        <f>P213</f>
        <v>22236.9</v>
      </c>
      <c r="P213" s="48">
        <v>22236.9</v>
      </c>
      <c r="Q213" s="47">
        <v>0</v>
      </c>
      <c r="R213" s="7"/>
      <c r="S213" s="11"/>
      <c r="T213" s="11"/>
      <c r="U213" s="11"/>
      <c r="V213" s="11"/>
      <c r="W213" s="11"/>
    </row>
    <row r="214" spans="1:23" ht="25.5" customHeight="1" x14ac:dyDescent="0.2">
      <c r="A214" s="7"/>
      <c r="B214" s="9"/>
      <c r="C214" s="9"/>
      <c r="D214" s="9"/>
      <c r="E214" s="7"/>
      <c r="F214" s="7"/>
      <c r="G214" s="7"/>
      <c r="H214" s="2"/>
      <c r="I214" s="6"/>
      <c r="J214" s="8"/>
      <c r="K214" s="4"/>
      <c r="L214" s="4"/>
      <c r="M214" s="3"/>
      <c r="N214" s="3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1.25" customHeight="1" x14ac:dyDescent="0.2">
      <c r="A215" s="7"/>
      <c r="B215" s="2"/>
      <c r="C215" s="2"/>
      <c r="D215" s="2"/>
      <c r="E215" s="2"/>
      <c r="F215" s="2"/>
      <c r="G215" s="2"/>
      <c r="H215" s="2"/>
      <c r="I215" s="6"/>
      <c r="J215" s="5"/>
      <c r="K215" s="4"/>
      <c r="L215" s="4"/>
      <c r="M215" s="3"/>
      <c r="N215" s="3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2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2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2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2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2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2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2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2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</sheetData>
  <mergeCells count="211">
    <mergeCell ref="B213:I213"/>
    <mergeCell ref="B207:I207"/>
    <mergeCell ref="C208:I208"/>
    <mergeCell ref="B209:I209"/>
    <mergeCell ref="E210:I210"/>
    <mergeCell ref="G211:I211"/>
    <mergeCell ref="H212:I212"/>
    <mergeCell ref="G201:I201"/>
    <mergeCell ref="H202:I202"/>
    <mergeCell ref="B203:I203"/>
    <mergeCell ref="F204:I204"/>
    <mergeCell ref="G205:I205"/>
    <mergeCell ref="H206:I206"/>
    <mergeCell ref="B195:I195"/>
    <mergeCell ref="H196:I196"/>
    <mergeCell ref="B197:I197"/>
    <mergeCell ref="G198:I198"/>
    <mergeCell ref="H199:I199"/>
    <mergeCell ref="B200:I200"/>
    <mergeCell ref="B189:I189"/>
    <mergeCell ref="E190:I190"/>
    <mergeCell ref="G191:I191"/>
    <mergeCell ref="H192:I192"/>
    <mergeCell ref="B193:I193"/>
    <mergeCell ref="H194:I194"/>
    <mergeCell ref="B183:I183"/>
    <mergeCell ref="E184:I184"/>
    <mergeCell ref="G185:I185"/>
    <mergeCell ref="H186:I186"/>
    <mergeCell ref="B187:I187"/>
    <mergeCell ref="C188:I188"/>
    <mergeCell ref="C177:I177"/>
    <mergeCell ref="B178:I178"/>
    <mergeCell ref="E179:I179"/>
    <mergeCell ref="G180:I180"/>
    <mergeCell ref="H181:I181"/>
    <mergeCell ref="B182:I182"/>
    <mergeCell ref="H171:I171"/>
    <mergeCell ref="B172:I172"/>
    <mergeCell ref="F173:I173"/>
    <mergeCell ref="G174:I174"/>
    <mergeCell ref="H175:I175"/>
    <mergeCell ref="B176:I176"/>
    <mergeCell ref="H165:I165"/>
    <mergeCell ref="B166:I166"/>
    <mergeCell ref="G167:I167"/>
    <mergeCell ref="H168:I168"/>
    <mergeCell ref="B169:I169"/>
    <mergeCell ref="G170:I170"/>
    <mergeCell ref="H159:I159"/>
    <mergeCell ref="B160:I160"/>
    <mergeCell ref="C161:I161"/>
    <mergeCell ref="B162:I162"/>
    <mergeCell ref="E163:I163"/>
    <mergeCell ref="G164:I164"/>
    <mergeCell ref="H153:I153"/>
    <mergeCell ref="B154:I154"/>
    <mergeCell ref="C155:I155"/>
    <mergeCell ref="B156:I156"/>
    <mergeCell ref="E157:I157"/>
    <mergeCell ref="G158:I158"/>
    <mergeCell ref="H147:I147"/>
    <mergeCell ref="B148:I148"/>
    <mergeCell ref="C149:I149"/>
    <mergeCell ref="B150:I150"/>
    <mergeCell ref="E151:I151"/>
    <mergeCell ref="G152:I152"/>
    <mergeCell ref="H141:I141"/>
    <mergeCell ref="B142:I142"/>
    <mergeCell ref="G143:I143"/>
    <mergeCell ref="H144:I144"/>
    <mergeCell ref="B145:I145"/>
    <mergeCell ref="G146:I146"/>
    <mergeCell ref="H135:I135"/>
    <mergeCell ref="B136:I136"/>
    <mergeCell ref="G137:I137"/>
    <mergeCell ref="H138:I138"/>
    <mergeCell ref="B139:I139"/>
    <mergeCell ref="G140:I140"/>
    <mergeCell ref="H129:I129"/>
    <mergeCell ref="B130:I130"/>
    <mergeCell ref="G131:I131"/>
    <mergeCell ref="H132:I132"/>
    <mergeCell ref="B133:I133"/>
    <mergeCell ref="G134:I134"/>
    <mergeCell ref="H123:I123"/>
    <mergeCell ref="B124:I124"/>
    <mergeCell ref="G125:I125"/>
    <mergeCell ref="H126:I126"/>
    <mergeCell ref="B127:I127"/>
    <mergeCell ref="G128:I128"/>
    <mergeCell ref="H117:I117"/>
    <mergeCell ref="B118:I118"/>
    <mergeCell ref="C119:I119"/>
    <mergeCell ref="B120:I120"/>
    <mergeCell ref="E121:I121"/>
    <mergeCell ref="G122:I122"/>
    <mergeCell ref="G111:I111"/>
    <mergeCell ref="H112:I112"/>
    <mergeCell ref="B113:I113"/>
    <mergeCell ref="B114:I114"/>
    <mergeCell ref="E115:I115"/>
    <mergeCell ref="G116:I116"/>
    <mergeCell ref="G105:I105"/>
    <mergeCell ref="H106:I106"/>
    <mergeCell ref="B107:I107"/>
    <mergeCell ref="C108:I108"/>
    <mergeCell ref="B109:I109"/>
    <mergeCell ref="E110:I110"/>
    <mergeCell ref="H99:I99"/>
    <mergeCell ref="B100:I100"/>
    <mergeCell ref="F101:I101"/>
    <mergeCell ref="G102:I102"/>
    <mergeCell ref="H103:I103"/>
    <mergeCell ref="B104:I104"/>
    <mergeCell ref="B93:I93"/>
    <mergeCell ref="G94:I94"/>
    <mergeCell ref="H95:I95"/>
    <mergeCell ref="B96:I96"/>
    <mergeCell ref="F97:I97"/>
    <mergeCell ref="G98:I98"/>
    <mergeCell ref="H87:I87"/>
    <mergeCell ref="B88:I88"/>
    <mergeCell ref="B89:I89"/>
    <mergeCell ref="E90:I90"/>
    <mergeCell ref="G91:I91"/>
    <mergeCell ref="H92:I92"/>
    <mergeCell ref="F81:I81"/>
    <mergeCell ref="G82:I82"/>
    <mergeCell ref="H83:I83"/>
    <mergeCell ref="B84:I84"/>
    <mergeCell ref="F85:I85"/>
    <mergeCell ref="G86:I86"/>
    <mergeCell ref="H75:I75"/>
    <mergeCell ref="B76:I76"/>
    <mergeCell ref="F77:I77"/>
    <mergeCell ref="G78:I78"/>
    <mergeCell ref="H79:I79"/>
    <mergeCell ref="B80:I80"/>
    <mergeCell ref="F69:I69"/>
    <mergeCell ref="G70:I70"/>
    <mergeCell ref="H71:I71"/>
    <mergeCell ref="B72:I72"/>
    <mergeCell ref="F73:I73"/>
    <mergeCell ref="G74:I74"/>
    <mergeCell ref="H63:I63"/>
    <mergeCell ref="B64:I64"/>
    <mergeCell ref="F65:I65"/>
    <mergeCell ref="G66:I66"/>
    <mergeCell ref="H67:I67"/>
    <mergeCell ref="B68:I68"/>
    <mergeCell ref="G57:I57"/>
    <mergeCell ref="H58:I58"/>
    <mergeCell ref="B59:I59"/>
    <mergeCell ref="B60:I60"/>
    <mergeCell ref="E61:I61"/>
    <mergeCell ref="G62:I62"/>
    <mergeCell ref="G51:I51"/>
    <mergeCell ref="H52:I52"/>
    <mergeCell ref="B53:I53"/>
    <mergeCell ref="C54:I54"/>
    <mergeCell ref="B55:I55"/>
    <mergeCell ref="E56:I56"/>
    <mergeCell ref="C45:I45"/>
    <mergeCell ref="B46:I46"/>
    <mergeCell ref="E47:I47"/>
    <mergeCell ref="G48:I48"/>
    <mergeCell ref="H49:I49"/>
    <mergeCell ref="B50:I50"/>
    <mergeCell ref="B39:I39"/>
    <mergeCell ref="G40:I40"/>
    <mergeCell ref="H41:I41"/>
    <mergeCell ref="B42:I42"/>
    <mergeCell ref="H43:I43"/>
    <mergeCell ref="B44:I44"/>
    <mergeCell ref="H33:I33"/>
    <mergeCell ref="B34:I34"/>
    <mergeCell ref="H35:I35"/>
    <mergeCell ref="B36:I36"/>
    <mergeCell ref="G37:I37"/>
    <mergeCell ref="H38:I38"/>
    <mergeCell ref="G27:I27"/>
    <mergeCell ref="H28:I28"/>
    <mergeCell ref="B29:I29"/>
    <mergeCell ref="B30:I30"/>
    <mergeCell ref="E31:I31"/>
    <mergeCell ref="G32:I32"/>
    <mergeCell ref="F21:I21"/>
    <mergeCell ref="G22:I22"/>
    <mergeCell ref="H23:I23"/>
    <mergeCell ref="B24:I24"/>
    <mergeCell ref="B25:I25"/>
    <mergeCell ref="E26:I26"/>
    <mergeCell ref="B18:I18"/>
    <mergeCell ref="H19:I19"/>
    <mergeCell ref="B20:I20"/>
    <mergeCell ref="G9:I9"/>
    <mergeCell ref="H10:I10"/>
    <mergeCell ref="B11:I11"/>
    <mergeCell ref="B12:I12"/>
    <mergeCell ref="E13:I13"/>
    <mergeCell ref="G14:I14"/>
    <mergeCell ref="O1:Q1"/>
    <mergeCell ref="I2:Q2"/>
    <mergeCell ref="B5:I5"/>
    <mergeCell ref="C6:I6"/>
    <mergeCell ref="B7:I7"/>
    <mergeCell ref="E8:I8"/>
    <mergeCell ref="H15:I15"/>
    <mergeCell ref="B16:I16"/>
    <mergeCell ref="H17:I17"/>
  </mergeCells>
  <pageMargins left="0.23" right="0.17" top="0.23622047244094491" bottom="0.15748031496062992" header="0.23622047244094491" footer="0.15748031496062992"/>
  <pageSetup paperSize="9" scale="75" fitToHeight="0" orientation="portrait" r:id="rId1"/>
  <headerFooter alignWithMargins="0">
    <oddHeader>&amp;Ь&amp;Ф</oddHeader>
    <oddFooter>&amp;Я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50" zoomScaleNormal="50" workbookViewId="0">
      <selection activeCell="D7" sqref="D7"/>
    </sheetView>
  </sheetViews>
  <sheetFormatPr defaultRowHeight="18.75" x14ac:dyDescent="0.25"/>
  <cols>
    <col min="1" max="1" width="63.5703125" style="143" customWidth="1"/>
    <col min="2" max="2" width="165.7109375" style="144" customWidth="1"/>
    <col min="3" max="3" width="45.5703125" style="144" customWidth="1"/>
    <col min="4" max="4" width="54.140625" style="144" customWidth="1"/>
    <col min="5" max="256" width="9.140625" style="144"/>
    <col min="257" max="257" width="63.5703125" style="144" customWidth="1"/>
    <col min="258" max="258" width="165.7109375" style="144" customWidth="1"/>
    <col min="259" max="259" width="45.5703125" style="144" customWidth="1"/>
    <col min="260" max="260" width="54.140625" style="144" customWidth="1"/>
    <col min="261" max="512" width="9.140625" style="144"/>
    <col min="513" max="513" width="63.5703125" style="144" customWidth="1"/>
    <col min="514" max="514" width="165.7109375" style="144" customWidth="1"/>
    <col min="515" max="515" width="45.5703125" style="144" customWidth="1"/>
    <col min="516" max="516" width="54.140625" style="144" customWidth="1"/>
    <col min="517" max="768" width="9.140625" style="144"/>
    <col min="769" max="769" width="63.5703125" style="144" customWidth="1"/>
    <col min="770" max="770" width="165.7109375" style="144" customWidth="1"/>
    <col min="771" max="771" width="45.5703125" style="144" customWidth="1"/>
    <col min="772" max="772" width="54.140625" style="144" customWidth="1"/>
    <col min="773" max="1024" width="9.140625" style="144"/>
    <col min="1025" max="1025" width="63.5703125" style="144" customWidth="1"/>
    <col min="1026" max="1026" width="165.7109375" style="144" customWidth="1"/>
    <col min="1027" max="1027" width="45.5703125" style="144" customWidth="1"/>
    <col min="1028" max="1028" width="54.140625" style="144" customWidth="1"/>
    <col min="1029" max="1280" width="9.140625" style="144"/>
    <col min="1281" max="1281" width="63.5703125" style="144" customWidth="1"/>
    <col min="1282" max="1282" width="165.7109375" style="144" customWidth="1"/>
    <col min="1283" max="1283" width="45.5703125" style="144" customWidth="1"/>
    <col min="1284" max="1284" width="54.140625" style="144" customWidth="1"/>
    <col min="1285" max="1536" width="9.140625" style="144"/>
    <col min="1537" max="1537" width="63.5703125" style="144" customWidth="1"/>
    <col min="1538" max="1538" width="165.7109375" style="144" customWidth="1"/>
    <col min="1539" max="1539" width="45.5703125" style="144" customWidth="1"/>
    <col min="1540" max="1540" width="54.140625" style="144" customWidth="1"/>
    <col min="1541" max="1792" width="9.140625" style="144"/>
    <col min="1793" max="1793" width="63.5703125" style="144" customWidth="1"/>
    <col min="1794" max="1794" width="165.7109375" style="144" customWidth="1"/>
    <col min="1795" max="1795" width="45.5703125" style="144" customWidth="1"/>
    <col min="1796" max="1796" width="54.140625" style="144" customWidth="1"/>
    <col min="1797" max="2048" width="9.140625" style="144"/>
    <col min="2049" max="2049" width="63.5703125" style="144" customWidth="1"/>
    <col min="2050" max="2050" width="165.7109375" style="144" customWidth="1"/>
    <col min="2051" max="2051" width="45.5703125" style="144" customWidth="1"/>
    <col min="2052" max="2052" width="54.140625" style="144" customWidth="1"/>
    <col min="2053" max="2304" width="9.140625" style="144"/>
    <col min="2305" max="2305" width="63.5703125" style="144" customWidth="1"/>
    <col min="2306" max="2306" width="165.7109375" style="144" customWidth="1"/>
    <col min="2307" max="2307" width="45.5703125" style="144" customWidth="1"/>
    <col min="2308" max="2308" width="54.140625" style="144" customWidth="1"/>
    <col min="2309" max="2560" width="9.140625" style="144"/>
    <col min="2561" max="2561" width="63.5703125" style="144" customWidth="1"/>
    <col min="2562" max="2562" width="165.7109375" style="144" customWidth="1"/>
    <col min="2563" max="2563" width="45.5703125" style="144" customWidth="1"/>
    <col min="2564" max="2564" width="54.140625" style="144" customWidth="1"/>
    <col min="2565" max="2816" width="9.140625" style="144"/>
    <col min="2817" max="2817" width="63.5703125" style="144" customWidth="1"/>
    <col min="2818" max="2818" width="165.7109375" style="144" customWidth="1"/>
    <col min="2819" max="2819" width="45.5703125" style="144" customWidth="1"/>
    <col min="2820" max="2820" width="54.140625" style="144" customWidth="1"/>
    <col min="2821" max="3072" width="9.140625" style="144"/>
    <col min="3073" max="3073" width="63.5703125" style="144" customWidth="1"/>
    <col min="3074" max="3074" width="165.7109375" style="144" customWidth="1"/>
    <col min="3075" max="3075" width="45.5703125" style="144" customWidth="1"/>
    <col min="3076" max="3076" width="54.140625" style="144" customWidth="1"/>
    <col min="3077" max="3328" width="9.140625" style="144"/>
    <col min="3329" max="3329" width="63.5703125" style="144" customWidth="1"/>
    <col min="3330" max="3330" width="165.7109375" style="144" customWidth="1"/>
    <col min="3331" max="3331" width="45.5703125" style="144" customWidth="1"/>
    <col min="3332" max="3332" width="54.140625" style="144" customWidth="1"/>
    <col min="3333" max="3584" width="9.140625" style="144"/>
    <col min="3585" max="3585" width="63.5703125" style="144" customWidth="1"/>
    <col min="3586" max="3586" width="165.7109375" style="144" customWidth="1"/>
    <col min="3587" max="3587" width="45.5703125" style="144" customWidth="1"/>
    <col min="3588" max="3588" width="54.140625" style="144" customWidth="1"/>
    <col min="3589" max="3840" width="9.140625" style="144"/>
    <col min="3841" max="3841" width="63.5703125" style="144" customWidth="1"/>
    <col min="3842" max="3842" width="165.7109375" style="144" customWidth="1"/>
    <col min="3843" max="3843" width="45.5703125" style="144" customWidth="1"/>
    <col min="3844" max="3844" width="54.140625" style="144" customWidth="1"/>
    <col min="3845" max="4096" width="9.140625" style="144"/>
    <col min="4097" max="4097" width="63.5703125" style="144" customWidth="1"/>
    <col min="4098" max="4098" width="165.7109375" style="144" customWidth="1"/>
    <col min="4099" max="4099" width="45.5703125" style="144" customWidth="1"/>
    <col min="4100" max="4100" width="54.140625" style="144" customWidth="1"/>
    <col min="4101" max="4352" width="9.140625" style="144"/>
    <col min="4353" max="4353" width="63.5703125" style="144" customWidth="1"/>
    <col min="4354" max="4354" width="165.7109375" style="144" customWidth="1"/>
    <col min="4355" max="4355" width="45.5703125" style="144" customWidth="1"/>
    <col min="4356" max="4356" width="54.140625" style="144" customWidth="1"/>
    <col min="4357" max="4608" width="9.140625" style="144"/>
    <col min="4609" max="4609" width="63.5703125" style="144" customWidth="1"/>
    <col min="4610" max="4610" width="165.7109375" style="144" customWidth="1"/>
    <col min="4611" max="4611" width="45.5703125" style="144" customWidth="1"/>
    <col min="4612" max="4612" width="54.140625" style="144" customWidth="1"/>
    <col min="4613" max="4864" width="9.140625" style="144"/>
    <col min="4865" max="4865" width="63.5703125" style="144" customWidth="1"/>
    <col min="4866" max="4866" width="165.7109375" style="144" customWidth="1"/>
    <col min="4867" max="4867" width="45.5703125" style="144" customWidth="1"/>
    <col min="4868" max="4868" width="54.140625" style="144" customWidth="1"/>
    <col min="4869" max="5120" width="9.140625" style="144"/>
    <col min="5121" max="5121" width="63.5703125" style="144" customWidth="1"/>
    <col min="5122" max="5122" width="165.7109375" style="144" customWidth="1"/>
    <col min="5123" max="5123" width="45.5703125" style="144" customWidth="1"/>
    <col min="5124" max="5124" width="54.140625" style="144" customWidth="1"/>
    <col min="5125" max="5376" width="9.140625" style="144"/>
    <col min="5377" max="5377" width="63.5703125" style="144" customWidth="1"/>
    <col min="5378" max="5378" width="165.7109375" style="144" customWidth="1"/>
    <col min="5379" max="5379" width="45.5703125" style="144" customWidth="1"/>
    <col min="5380" max="5380" width="54.140625" style="144" customWidth="1"/>
    <col min="5381" max="5632" width="9.140625" style="144"/>
    <col min="5633" max="5633" width="63.5703125" style="144" customWidth="1"/>
    <col min="5634" max="5634" width="165.7109375" style="144" customWidth="1"/>
    <col min="5635" max="5635" width="45.5703125" style="144" customWidth="1"/>
    <col min="5636" max="5636" width="54.140625" style="144" customWidth="1"/>
    <col min="5637" max="5888" width="9.140625" style="144"/>
    <col min="5889" max="5889" width="63.5703125" style="144" customWidth="1"/>
    <col min="5890" max="5890" width="165.7109375" style="144" customWidth="1"/>
    <col min="5891" max="5891" width="45.5703125" style="144" customWidth="1"/>
    <col min="5892" max="5892" width="54.140625" style="144" customWidth="1"/>
    <col min="5893" max="6144" width="9.140625" style="144"/>
    <col min="6145" max="6145" width="63.5703125" style="144" customWidth="1"/>
    <col min="6146" max="6146" width="165.7109375" style="144" customWidth="1"/>
    <col min="6147" max="6147" width="45.5703125" style="144" customWidth="1"/>
    <col min="6148" max="6148" width="54.140625" style="144" customWidth="1"/>
    <col min="6149" max="6400" width="9.140625" style="144"/>
    <col min="6401" max="6401" width="63.5703125" style="144" customWidth="1"/>
    <col min="6402" max="6402" width="165.7109375" style="144" customWidth="1"/>
    <col min="6403" max="6403" width="45.5703125" style="144" customWidth="1"/>
    <col min="6404" max="6404" width="54.140625" style="144" customWidth="1"/>
    <col min="6405" max="6656" width="9.140625" style="144"/>
    <col min="6657" max="6657" width="63.5703125" style="144" customWidth="1"/>
    <col min="6658" max="6658" width="165.7109375" style="144" customWidth="1"/>
    <col min="6659" max="6659" width="45.5703125" style="144" customWidth="1"/>
    <col min="6660" max="6660" width="54.140625" style="144" customWidth="1"/>
    <col min="6661" max="6912" width="9.140625" style="144"/>
    <col min="6913" max="6913" width="63.5703125" style="144" customWidth="1"/>
    <col min="6914" max="6914" width="165.7109375" style="144" customWidth="1"/>
    <col min="6915" max="6915" width="45.5703125" style="144" customWidth="1"/>
    <col min="6916" max="6916" width="54.140625" style="144" customWidth="1"/>
    <col min="6917" max="7168" width="9.140625" style="144"/>
    <col min="7169" max="7169" width="63.5703125" style="144" customWidth="1"/>
    <col min="7170" max="7170" width="165.7109375" style="144" customWidth="1"/>
    <col min="7171" max="7171" width="45.5703125" style="144" customWidth="1"/>
    <col min="7172" max="7172" width="54.140625" style="144" customWidth="1"/>
    <col min="7173" max="7424" width="9.140625" style="144"/>
    <col min="7425" max="7425" width="63.5703125" style="144" customWidth="1"/>
    <col min="7426" max="7426" width="165.7109375" style="144" customWidth="1"/>
    <col min="7427" max="7427" width="45.5703125" style="144" customWidth="1"/>
    <col min="7428" max="7428" width="54.140625" style="144" customWidth="1"/>
    <col min="7429" max="7680" width="9.140625" style="144"/>
    <col min="7681" max="7681" width="63.5703125" style="144" customWidth="1"/>
    <col min="7682" max="7682" width="165.7109375" style="144" customWidth="1"/>
    <col min="7683" max="7683" width="45.5703125" style="144" customWidth="1"/>
    <col min="7684" max="7684" width="54.140625" style="144" customWidth="1"/>
    <col min="7685" max="7936" width="9.140625" style="144"/>
    <col min="7937" max="7937" width="63.5703125" style="144" customWidth="1"/>
    <col min="7938" max="7938" width="165.7109375" style="144" customWidth="1"/>
    <col min="7939" max="7939" width="45.5703125" style="144" customWidth="1"/>
    <col min="7940" max="7940" width="54.140625" style="144" customWidth="1"/>
    <col min="7941" max="8192" width="9.140625" style="144"/>
    <col min="8193" max="8193" width="63.5703125" style="144" customWidth="1"/>
    <col min="8194" max="8194" width="165.7109375" style="144" customWidth="1"/>
    <col min="8195" max="8195" width="45.5703125" style="144" customWidth="1"/>
    <col min="8196" max="8196" width="54.140625" style="144" customWidth="1"/>
    <col min="8197" max="8448" width="9.140625" style="144"/>
    <col min="8449" max="8449" width="63.5703125" style="144" customWidth="1"/>
    <col min="8450" max="8450" width="165.7109375" style="144" customWidth="1"/>
    <col min="8451" max="8451" width="45.5703125" style="144" customWidth="1"/>
    <col min="8452" max="8452" width="54.140625" style="144" customWidth="1"/>
    <col min="8453" max="8704" width="9.140625" style="144"/>
    <col min="8705" max="8705" width="63.5703125" style="144" customWidth="1"/>
    <col min="8706" max="8706" width="165.7109375" style="144" customWidth="1"/>
    <col min="8707" max="8707" width="45.5703125" style="144" customWidth="1"/>
    <col min="8708" max="8708" width="54.140625" style="144" customWidth="1"/>
    <col min="8709" max="8960" width="9.140625" style="144"/>
    <col min="8961" max="8961" width="63.5703125" style="144" customWidth="1"/>
    <col min="8962" max="8962" width="165.7109375" style="144" customWidth="1"/>
    <col min="8963" max="8963" width="45.5703125" style="144" customWidth="1"/>
    <col min="8964" max="8964" width="54.140625" style="144" customWidth="1"/>
    <col min="8965" max="9216" width="9.140625" style="144"/>
    <col min="9217" max="9217" width="63.5703125" style="144" customWidth="1"/>
    <col min="9218" max="9218" width="165.7109375" style="144" customWidth="1"/>
    <col min="9219" max="9219" width="45.5703125" style="144" customWidth="1"/>
    <col min="9220" max="9220" width="54.140625" style="144" customWidth="1"/>
    <col min="9221" max="9472" width="9.140625" style="144"/>
    <col min="9473" max="9473" width="63.5703125" style="144" customWidth="1"/>
    <col min="9474" max="9474" width="165.7109375" style="144" customWidth="1"/>
    <col min="9475" max="9475" width="45.5703125" style="144" customWidth="1"/>
    <col min="9476" max="9476" width="54.140625" style="144" customWidth="1"/>
    <col min="9477" max="9728" width="9.140625" style="144"/>
    <col min="9729" max="9729" width="63.5703125" style="144" customWidth="1"/>
    <col min="9730" max="9730" width="165.7109375" style="144" customWidth="1"/>
    <col min="9731" max="9731" width="45.5703125" style="144" customWidth="1"/>
    <col min="9732" max="9732" width="54.140625" style="144" customWidth="1"/>
    <col min="9733" max="9984" width="9.140625" style="144"/>
    <col min="9985" max="9985" width="63.5703125" style="144" customWidth="1"/>
    <col min="9986" max="9986" width="165.7109375" style="144" customWidth="1"/>
    <col min="9987" max="9987" width="45.5703125" style="144" customWidth="1"/>
    <col min="9988" max="9988" width="54.140625" style="144" customWidth="1"/>
    <col min="9989" max="10240" width="9.140625" style="144"/>
    <col min="10241" max="10241" width="63.5703125" style="144" customWidth="1"/>
    <col min="10242" max="10242" width="165.7109375" style="144" customWidth="1"/>
    <col min="10243" max="10243" width="45.5703125" style="144" customWidth="1"/>
    <col min="10244" max="10244" width="54.140625" style="144" customWidth="1"/>
    <col min="10245" max="10496" width="9.140625" style="144"/>
    <col min="10497" max="10497" width="63.5703125" style="144" customWidth="1"/>
    <col min="10498" max="10498" width="165.7109375" style="144" customWidth="1"/>
    <col min="10499" max="10499" width="45.5703125" style="144" customWidth="1"/>
    <col min="10500" max="10500" width="54.140625" style="144" customWidth="1"/>
    <col min="10501" max="10752" width="9.140625" style="144"/>
    <col min="10753" max="10753" width="63.5703125" style="144" customWidth="1"/>
    <col min="10754" max="10754" width="165.7109375" style="144" customWidth="1"/>
    <col min="10755" max="10755" width="45.5703125" style="144" customWidth="1"/>
    <col min="10756" max="10756" width="54.140625" style="144" customWidth="1"/>
    <col min="10757" max="11008" width="9.140625" style="144"/>
    <col min="11009" max="11009" width="63.5703125" style="144" customWidth="1"/>
    <col min="11010" max="11010" width="165.7109375" style="144" customWidth="1"/>
    <col min="11011" max="11011" width="45.5703125" style="144" customWidth="1"/>
    <col min="11012" max="11012" width="54.140625" style="144" customWidth="1"/>
    <col min="11013" max="11264" width="9.140625" style="144"/>
    <col min="11265" max="11265" width="63.5703125" style="144" customWidth="1"/>
    <col min="11266" max="11266" width="165.7109375" style="144" customWidth="1"/>
    <col min="11267" max="11267" width="45.5703125" style="144" customWidth="1"/>
    <col min="11268" max="11268" width="54.140625" style="144" customWidth="1"/>
    <col min="11269" max="11520" width="9.140625" style="144"/>
    <col min="11521" max="11521" width="63.5703125" style="144" customWidth="1"/>
    <col min="11522" max="11522" width="165.7109375" style="144" customWidth="1"/>
    <col min="11523" max="11523" width="45.5703125" style="144" customWidth="1"/>
    <col min="11524" max="11524" width="54.140625" style="144" customWidth="1"/>
    <col min="11525" max="11776" width="9.140625" style="144"/>
    <col min="11777" max="11777" width="63.5703125" style="144" customWidth="1"/>
    <col min="11778" max="11778" width="165.7109375" style="144" customWidth="1"/>
    <col min="11779" max="11779" width="45.5703125" style="144" customWidth="1"/>
    <col min="11780" max="11780" width="54.140625" style="144" customWidth="1"/>
    <col min="11781" max="12032" width="9.140625" style="144"/>
    <col min="12033" max="12033" width="63.5703125" style="144" customWidth="1"/>
    <col min="12034" max="12034" width="165.7109375" style="144" customWidth="1"/>
    <col min="12035" max="12035" width="45.5703125" style="144" customWidth="1"/>
    <col min="12036" max="12036" width="54.140625" style="144" customWidth="1"/>
    <col min="12037" max="12288" width="9.140625" style="144"/>
    <col min="12289" max="12289" width="63.5703125" style="144" customWidth="1"/>
    <col min="12290" max="12290" width="165.7109375" style="144" customWidth="1"/>
    <col min="12291" max="12291" width="45.5703125" style="144" customWidth="1"/>
    <col min="12292" max="12292" width="54.140625" style="144" customWidth="1"/>
    <col min="12293" max="12544" width="9.140625" style="144"/>
    <col min="12545" max="12545" width="63.5703125" style="144" customWidth="1"/>
    <col min="12546" max="12546" width="165.7109375" style="144" customWidth="1"/>
    <col min="12547" max="12547" width="45.5703125" style="144" customWidth="1"/>
    <col min="12548" max="12548" width="54.140625" style="144" customWidth="1"/>
    <col min="12549" max="12800" width="9.140625" style="144"/>
    <col min="12801" max="12801" width="63.5703125" style="144" customWidth="1"/>
    <col min="12802" max="12802" width="165.7109375" style="144" customWidth="1"/>
    <col min="12803" max="12803" width="45.5703125" style="144" customWidth="1"/>
    <col min="12804" max="12804" width="54.140625" style="144" customWidth="1"/>
    <col min="12805" max="13056" width="9.140625" style="144"/>
    <col min="13057" max="13057" width="63.5703125" style="144" customWidth="1"/>
    <col min="13058" max="13058" width="165.7109375" style="144" customWidth="1"/>
    <col min="13059" max="13059" width="45.5703125" style="144" customWidth="1"/>
    <col min="13060" max="13060" width="54.140625" style="144" customWidth="1"/>
    <col min="13061" max="13312" width="9.140625" style="144"/>
    <col min="13313" max="13313" width="63.5703125" style="144" customWidth="1"/>
    <col min="13314" max="13314" width="165.7109375" style="144" customWidth="1"/>
    <col min="13315" max="13315" width="45.5703125" style="144" customWidth="1"/>
    <col min="13316" max="13316" width="54.140625" style="144" customWidth="1"/>
    <col min="13317" max="13568" width="9.140625" style="144"/>
    <col min="13569" max="13569" width="63.5703125" style="144" customWidth="1"/>
    <col min="13570" max="13570" width="165.7109375" style="144" customWidth="1"/>
    <col min="13571" max="13571" width="45.5703125" style="144" customWidth="1"/>
    <col min="13572" max="13572" width="54.140625" style="144" customWidth="1"/>
    <col min="13573" max="13824" width="9.140625" style="144"/>
    <col min="13825" max="13825" width="63.5703125" style="144" customWidth="1"/>
    <col min="13826" max="13826" width="165.7109375" style="144" customWidth="1"/>
    <col min="13827" max="13827" width="45.5703125" style="144" customWidth="1"/>
    <col min="13828" max="13828" width="54.140625" style="144" customWidth="1"/>
    <col min="13829" max="14080" width="9.140625" style="144"/>
    <col min="14081" max="14081" width="63.5703125" style="144" customWidth="1"/>
    <col min="14082" max="14082" width="165.7109375" style="144" customWidth="1"/>
    <col min="14083" max="14083" width="45.5703125" style="144" customWidth="1"/>
    <col min="14084" max="14084" width="54.140625" style="144" customWidth="1"/>
    <col min="14085" max="14336" width="9.140625" style="144"/>
    <col min="14337" max="14337" width="63.5703125" style="144" customWidth="1"/>
    <col min="14338" max="14338" width="165.7109375" style="144" customWidth="1"/>
    <col min="14339" max="14339" width="45.5703125" style="144" customWidth="1"/>
    <col min="14340" max="14340" width="54.140625" style="144" customWidth="1"/>
    <col min="14341" max="14592" width="9.140625" style="144"/>
    <col min="14593" max="14593" width="63.5703125" style="144" customWidth="1"/>
    <col min="14594" max="14594" width="165.7109375" style="144" customWidth="1"/>
    <col min="14595" max="14595" width="45.5703125" style="144" customWidth="1"/>
    <col min="14596" max="14596" width="54.140625" style="144" customWidth="1"/>
    <col min="14597" max="14848" width="9.140625" style="144"/>
    <col min="14849" max="14849" width="63.5703125" style="144" customWidth="1"/>
    <col min="14850" max="14850" width="165.7109375" style="144" customWidth="1"/>
    <col min="14851" max="14851" width="45.5703125" style="144" customWidth="1"/>
    <col min="14852" max="14852" width="54.140625" style="144" customWidth="1"/>
    <col min="14853" max="15104" width="9.140625" style="144"/>
    <col min="15105" max="15105" width="63.5703125" style="144" customWidth="1"/>
    <col min="15106" max="15106" width="165.7109375" style="144" customWidth="1"/>
    <col min="15107" max="15107" width="45.5703125" style="144" customWidth="1"/>
    <col min="15108" max="15108" width="54.140625" style="144" customWidth="1"/>
    <col min="15109" max="15360" width="9.140625" style="144"/>
    <col min="15361" max="15361" width="63.5703125" style="144" customWidth="1"/>
    <col min="15362" max="15362" width="165.7109375" style="144" customWidth="1"/>
    <col min="15363" max="15363" width="45.5703125" style="144" customWidth="1"/>
    <col min="15364" max="15364" width="54.140625" style="144" customWidth="1"/>
    <col min="15365" max="15616" width="9.140625" style="144"/>
    <col min="15617" max="15617" width="63.5703125" style="144" customWidth="1"/>
    <col min="15618" max="15618" width="165.7109375" style="144" customWidth="1"/>
    <col min="15619" max="15619" width="45.5703125" style="144" customWidth="1"/>
    <col min="15620" max="15620" width="54.140625" style="144" customWidth="1"/>
    <col min="15621" max="15872" width="9.140625" style="144"/>
    <col min="15873" max="15873" width="63.5703125" style="144" customWidth="1"/>
    <col min="15874" max="15874" width="165.7109375" style="144" customWidth="1"/>
    <col min="15875" max="15875" width="45.5703125" style="144" customWidth="1"/>
    <col min="15876" max="15876" width="54.140625" style="144" customWidth="1"/>
    <col min="15877" max="16128" width="9.140625" style="144"/>
    <col min="16129" max="16129" width="63.5703125" style="144" customWidth="1"/>
    <col min="16130" max="16130" width="165.7109375" style="144" customWidth="1"/>
    <col min="16131" max="16131" width="45.5703125" style="144" customWidth="1"/>
    <col min="16132" max="16132" width="54.140625" style="144" customWidth="1"/>
    <col min="16133" max="16384" width="9.140625" style="144"/>
  </cols>
  <sheetData>
    <row r="1" spans="1:4" ht="2.25" customHeight="1" x14ac:dyDescent="0.25"/>
    <row r="2" spans="1:4" ht="36.75" customHeight="1" x14ac:dyDescent="0.25">
      <c r="B2" s="182" t="s">
        <v>251</v>
      </c>
      <c r="C2" s="182"/>
    </row>
    <row r="3" spans="1:4" ht="32.25" customHeight="1" x14ac:dyDescent="0.25">
      <c r="B3" s="182" t="s">
        <v>264</v>
      </c>
      <c r="C3" s="182"/>
    </row>
    <row r="4" spans="1:4" ht="33.75" customHeight="1" x14ac:dyDescent="0.25">
      <c r="B4" s="182" t="s">
        <v>173</v>
      </c>
      <c r="C4" s="182"/>
    </row>
    <row r="5" spans="1:4" ht="32.25" customHeight="1" x14ac:dyDescent="0.25">
      <c r="B5" s="182" t="s">
        <v>267</v>
      </c>
      <c r="C5" s="182"/>
    </row>
    <row r="6" spans="1:4" ht="81.75" customHeight="1" x14ac:dyDescent="0.25">
      <c r="B6" s="145"/>
      <c r="C6" s="146"/>
    </row>
    <row r="7" spans="1:4" ht="78" customHeight="1" x14ac:dyDescent="0.25">
      <c r="A7" s="183" t="s">
        <v>252</v>
      </c>
      <c r="B7" s="183"/>
      <c r="C7" s="183"/>
    </row>
    <row r="8" spans="1:4" ht="35.25" customHeight="1" x14ac:dyDescent="0.25">
      <c r="B8" s="143"/>
    </row>
    <row r="9" spans="1:4" ht="39.75" customHeight="1" x14ac:dyDescent="0.25">
      <c r="B9" s="184" t="s">
        <v>253</v>
      </c>
      <c r="C9" s="184"/>
    </row>
    <row r="10" spans="1:4" s="143" customFormat="1" ht="69" customHeight="1" x14ac:dyDescent="0.25">
      <c r="A10" s="147" t="s">
        <v>254</v>
      </c>
      <c r="B10" s="147" t="s">
        <v>255</v>
      </c>
      <c r="C10" s="147" t="s">
        <v>177</v>
      </c>
    </row>
    <row r="11" spans="1:4" s="151" customFormat="1" ht="70.5" customHeight="1" x14ac:dyDescent="0.25">
      <c r="A11" s="148" t="s">
        <v>256</v>
      </c>
      <c r="B11" s="149" t="s">
        <v>257</v>
      </c>
      <c r="C11" s="150">
        <f>C12+C13</f>
        <v>-9179.5</v>
      </c>
    </row>
    <row r="12" spans="1:4" ht="64.5" customHeight="1" x14ac:dyDescent="0.25">
      <c r="A12" s="152" t="s">
        <v>258</v>
      </c>
      <c r="B12" s="149" t="s">
        <v>259</v>
      </c>
      <c r="C12" s="153">
        <v>-13722.9</v>
      </c>
      <c r="D12" s="144">
        <v>-280.89999999999998</v>
      </c>
    </row>
    <row r="13" spans="1:4" ht="66" x14ac:dyDescent="0.25">
      <c r="A13" s="152" t="s">
        <v>260</v>
      </c>
      <c r="B13" s="149" t="s">
        <v>261</v>
      </c>
      <c r="C13" s="153">
        <v>4543.3999999999996</v>
      </c>
      <c r="D13" s="144">
        <v>4680</v>
      </c>
    </row>
    <row r="14" spans="1:4" ht="60" customHeight="1" x14ac:dyDescent="0.25">
      <c r="A14" s="180" t="s">
        <v>262</v>
      </c>
      <c r="B14" s="181"/>
      <c r="C14" s="154">
        <f>C11</f>
        <v>-9179.5</v>
      </c>
    </row>
    <row r="16" spans="1:4" x14ac:dyDescent="0.25">
      <c r="C16" s="155"/>
    </row>
    <row r="18" spans="3:3" x14ac:dyDescent="0.25">
      <c r="C18" s="156"/>
    </row>
  </sheetData>
  <mergeCells count="7">
    <mergeCell ref="A14:B14"/>
    <mergeCell ref="B2:C2"/>
    <mergeCell ref="B3:C3"/>
    <mergeCell ref="B4:C4"/>
    <mergeCell ref="B5:C5"/>
    <mergeCell ref="A7:C7"/>
    <mergeCell ref="B9:C9"/>
  </mergeCells>
  <printOptions horizontalCentered="1"/>
  <pageMargins left="0.24" right="0" top="0.51" bottom="0.78740157480314965" header="0.17" footer="0.51181102362204722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 </vt:lpstr>
      <vt:lpstr>приложение 2</vt:lpstr>
      <vt:lpstr>приложение 3</vt:lpstr>
      <vt:lpstr>'приложение 2'!Заголовки_для_печати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Иляна</cp:lastModifiedBy>
  <cp:lastPrinted>2017-11-13T07:32:28Z</cp:lastPrinted>
  <dcterms:created xsi:type="dcterms:W3CDTF">2017-08-23T10:56:30Z</dcterms:created>
  <dcterms:modified xsi:type="dcterms:W3CDTF">2017-11-13T07:34:39Z</dcterms:modified>
</cp:coreProperties>
</file>