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<sst xmlns="http://schemas.openxmlformats.org/spreadsheetml/2006/main" count="82" uniqueCount="68">
  <si>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План доходов сельского поселения Локосово</t>
  </si>
  <si>
    <t>гл. адм.-тор дох. бюджета</t>
  </si>
  <si>
    <t>Код бюджетной класификации</t>
  </si>
  <si>
    <t>182</t>
  </si>
  <si>
    <t>1 00 00000 00 0000 000</t>
  </si>
  <si>
    <t>Доходы</t>
  </si>
  <si>
    <t>1 01 00000 00 0000 000</t>
  </si>
  <si>
    <t>1 01 02000 01 0000 110</t>
  </si>
  <si>
    <t>Налог на доходы физических лиц</t>
  </si>
  <si>
    <t xml:space="preserve"> 1 01 02010 01 0000 110</t>
  </si>
  <si>
    <t>1 01 02030 01 0000 110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</si>
  <si>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</si>
  <si>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</si>
  <si>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</si>
  <si>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</si>
  <si>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</si>
  <si>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</si>
  <si>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1 06 06000 00 0000 110</t>
  </si>
  <si>
    <t>Земельный налог</t>
  </si>
  <si>
    <t xml:space="preserve"> 1 06 06013 10 0000 110</t>
  </si>
  <si>
    <t xml:space="preserve"> 1 06 06023 10 0000 110</t>
  </si>
  <si>
    <t>Неналоговые доходы</t>
  </si>
  <si>
    <t>1 11 05010 00 0000 120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</si>
  <si>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</si>
  <si>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</si>
  <si>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</si>
  <si>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</si>
  <si>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 xml:space="preserve"> 2 02 01001 10 0000 151</t>
  </si>
  <si>
    <t>Дотации бюджетам поселений на выравнивание бюджетной обеспеченности</t>
  </si>
  <si>
    <t>2 02 01003  10 0000 151</t>
  </si>
  <si>
    <t>Дотации бюджетам поселений на поддержку мер по обеспечению сбалансированности бюджетов</t>
  </si>
  <si>
    <t>2 02 03000 00 0000 151</t>
  </si>
  <si>
    <t xml:space="preserve"> 2 02 03003 10 0000 151</t>
  </si>
  <si>
    <t xml:space="preserve"> 2 02 03015 10 0000 151</t>
  </si>
  <si>
    <t>Итого доходов</t>
  </si>
  <si>
    <t>Н а и м е н о в а н и е</t>
  </si>
  <si>
    <t>1 08 04020 01 0000 110</t>
  </si>
  <si>
    <t>Налоги на прибыль, доходы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</si>
  <si>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</si>
  <si>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 Налогового кодекса 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</si>
  <si>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 Российской федерации и применяемым к объектам налогообложения, расположенным в границах поселений</t>
  </si>
  <si>
    <t>650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</si>
  <si>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</si>
  <si>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</si>
  <si>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070</t>
  </si>
  <si>
    <t xml:space="preserve">на 2012 год </t>
  </si>
  <si>
    <t>1 13 02995 10 0000 130</t>
  </si>
  <si>
    <t xml:space="preserve">Прочие доходы от компенсации затрат бюджетов поселений </t>
  </si>
  <si>
    <t xml:space="preserve"> 1 11 05013 10 0000 120</t>
  </si>
  <si>
    <t>Безвозмездные поступления от других бюджетов бюджетной системы Российской Федерации</t>
  </si>
  <si>
    <t>2 02 04999 10 0000 151</t>
  </si>
  <si>
    <t>Субвенции  бюджетам субъектов Российской Федерации и муниципальных образований</t>
  </si>
  <si>
    <t xml:space="preserve">Субвенции бюджетам поселений на государственную регистрацию актов гражданского состояния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</si>
  <si>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</si>
  <si>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</si>
  <si>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</si>
  <si>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</si>
  <si>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</si>
  <si>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аренды указанных земельных участков</t>
  </si>
  <si>
    <t>2 02 04000 00 0000 151</t>
  </si>
  <si>
    <t>Иные межбюджетные трансферты</t>
  </si>
  <si>
    <t>1 14 06013 10 0000 430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</si>
  <si>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</si>
  <si>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</si>
  <si>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</si>
  <si>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Сумма уточнений</t>
  </si>
  <si>
    <t>Утвержденный план № __ от            "__" ______ 2012г.</t>
  </si>
  <si>
    <t>Уточненный план № ___ от "__" ____ 2012г.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</si>
</sst>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(* #,##0_);_(* \(#,##0\);_(* &quot;-&quot;??_);_(@_)"/>
    <numFmt numFmtId="178" formatCode="_(* #,##0.0_);_(* \(#,##0.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1" fontId="8" fillId="33" borderId="10" xfId="6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8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1" fontId="4" fillId="0" borderId="10" xfId="60" applyNumberFormat="1" applyFont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center" vertical="center"/>
    </xf>
    <xf numFmtId="171" fontId="8" fillId="0" borderId="10" xfId="6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wrapText="1"/>
    </xf>
    <xf numFmtId="0" fontId="8" fillId="0" borderId="10" xfId="42" applyFont="1" applyBorder="1" applyAlignment="1" applyProtection="1">
      <alignment horizontal="justify" wrapText="1"/>
      <protection/>
    </xf>
    <xf numFmtId="0" fontId="8" fillId="0" borderId="10" xfId="0" applyFont="1" applyFill="1" applyBorder="1" applyAlignment="1">
      <alignment horizontal="justify" vertical="center" wrapText="1"/>
    </xf>
    <xf numFmtId="171" fontId="4" fillId="0" borderId="10" xfId="60" applyNumberFormat="1" applyFont="1" applyFill="1" applyBorder="1" applyAlignment="1">
      <alignment vertical="center"/>
    </xf>
    <xf numFmtId="0" fontId="8" fillId="0" borderId="0" xfId="42" applyFont="1" applyAlignment="1" applyProtection="1">
      <alignment horizontal="justify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1" fontId="8" fillId="0" borderId="10" xfId="0" applyNumberFormat="1" applyFont="1" applyFill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4" fontId="8" fillId="0" borderId="10" xfId="6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8.7109375" style="0" customWidth="1"/>
    <col min="2" max="2" width="23.421875" style="0" customWidth="1"/>
    <col min="3" max="3" width="44.8515625" style="0" customWidth="1"/>
    <col min="4" max="4" width="16.00390625" style="0" customWidth="1"/>
    <col min="5" max="5" width="13.00390625" style="0" customWidth="1"/>
    <col min="6" max="6" width="18.28125" style="0" customWidth="1"/>
  </cols>
  <sheetData>
    <row r="1" spans="2:6" s="1" customFormat="1" ht="18.75">
      <c r="B1" s="47" t="s">
        <v>0</v>
      </c>
      <c r="C1" s="47"/>
      <c r="D1" s="47"/>
      <c r="E1" s="47"/>
      <c r="F1" s="41"/>
    </row>
    <row r="2" spans="2:6" s="1" customFormat="1" ht="15.75" customHeight="1">
      <c r="B2" s="48" t="s">
        <v>45</v>
      </c>
      <c r="C2" s="48"/>
      <c r="D2" s="48"/>
      <c r="E2" s="48"/>
      <c r="F2" s="42"/>
    </row>
    <row r="3" spans="2:6" s="1" customFormat="1" ht="16.5" customHeight="1">
      <c r="B3" s="2"/>
      <c r="C3" s="2"/>
      <c r="D3" s="2"/>
      <c r="E3" s="2"/>
      <c r="F3" s="2"/>
    </row>
    <row r="4" spans="1:6" s="1" customFormat="1" ht="37.5" customHeight="1">
      <c r="A4" s="49" t="s">
        <v>1</v>
      </c>
      <c r="B4" s="46" t="s">
        <v>2</v>
      </c>
      <c r="C4" s="46" t="s">
        <v>35</v>
      </c>
      <c r="D4" s="46" t="s">
        <v>66</v>
      </c>
      <c r="E4" s="46" t="s">
        <v>65</v>
      </c>
      <c r="F4" s="46" t="s">
        <v>67</v>
      </c>
    </row>
    <row r="5" spans="1:6" s="3" customFormat="1" ht="21.75" customHeight="1">
      <c r="A5" s="50"/>
      <c r="B5" s="46"/>
      <c r="C5" s="46"/>
      <c r="D5" s="46"/>
      <c r="E5" s="46"/>
      <c r="F5" s="46"/>
    </row>
    <row r="6" spans="1:6" s="3" customFormat="1" ht="15.75">
      <c r="A6" s="7"/>
      <c r="B6" s="8"/>
      <c r="C6" s="9" t="s">
        <v>5</v>
      </c>
      <c r="D6" s="10">
        <f>D7</f>
        <v>5977000</v>
      </c>
      <c r="E6" s="10">
        <f>E7</f>
        <v>0</v>
      </c>
      <c r="F6" s="10">
        <f>F7</f>
        <v>5977000</v>
      </c>
    </row>
    <row r="7" spans="1:6" s="3" customFormat="1" ht="17.25" customHeight="1">
      <c r="A7" s="7"/>
      <c r="B7" s="8" t="s">
        <v>4</v>
      </c>
      <c r="C7" s="11" t="s">
        <v>38</v>
      </c>
      <c r="D7" s="10">
        <f>D8+D13+D19+D20</f>
        <v>5977000</v>
      </c>
      <c r="E7" s="10">
        <f>E8+E13+E19+E20</f>
        <v>0</v>
      </c>
      <c r="F7" s="10">
        <f>D7+E7</f>
        <v>5977000</v>
      </c>
    </row>
    <row r="8" spans="1:6" s="3" customFormat="1" ht="19.5" customHeight="1">
      <c r="A8" s="7" t="s">
        <v>3</v>
      </c>
      <c r="B8" s="8" t="s">
        <v>6</v>
      </c>
      <c r="C8" s="9" t="s">
        <v>37</v>
      </c>
      <c r="D8" s="10">
        <f>D9</f>
        <v>3665000</v>
      </c>
      <c r="E8" s="10">
        <f>E9</f>
        <v>0</v>
      </c>
      <c r="F8" s="10">
        <f>F9</f>
        <v>3665000</v>
      </c>
    </row>
    <row r="9" spans="1:6" s="3" customFormat="1" ht="17.25" customHeight="1">
      <c r="A9" s="12" t="s">
        <v>3</v>
      </c>
      <c r="B9" s="13" t="s">
        <v>7</v>
      </c>
      <c r="C9" s="11" t="s">
        <v>8</v>
      </c>
      <c r="D9" s="10">
        <f>SUM(D10:D12)</f>
        <v>3665000</v>
      </c>
      <c r="E9" s="10">
        <f>SUM(E10:E12)</f>
        <v>0</v>
      </c>
      <c r="F9" s="10">
        <f>D9+E9</f>
        <v>3665000</v>
      </c>
    </row>
    <row r="10" spans="1:6" s="35" customFormat="1" ht="93.75" customHeight="1">
      <c r="A10" s="33">
        <v>182</v>
      </c>
      <c r="B10" s="33" t="s">
        <v>9</v>
      </c>
      <c r="C10" s="36" t="s">
        <v>57</v>
      </c>
      <c r="D10" s="34">
        <v>3190000</v>
      </c>
      <c r="E10" s="34"/>
      <c r="F10" s="44">
        <f aca="true" t="shared" si="0" ref="F10:F24">D10+E10</f>
        <v>3190000</v>
      </c>
    </row>
    <row r="11" spans="1:6" s="1" customFormat="1" ht="138" customHeight="1">
      <c r="A11" s="14">
        <v>182</v>
      </c>
      <c r="B11" s="14" t="s">
        <v>54</v>
      </c>
      <c r="C11" s="37" t="s">
        <v>55</v>
      </c>
      <c r="D11" s="15">
        <v>10000</v>
      </c>
      <c r="E11" s="15"/>
      <c r="F11" s="44">
        <f t="shared" si="0"/>
        <v>10000</v>
      </c>
    </row>
    <row r="12" spans="1:6" s="1" customFormat="1" ht="63.75" customHeight="1">
      <c r="A12" s="14">
        <v>182</v>
      </c>
      <c r="B12" s="14" t="s">
        <v>10</v>
      </c>
      <c r="C12" s="40" t="s">
        <v>56</v>
      </c>
      <c r="D12" s="15">
        <v>465000</v>
      </c>
      <c r="E12" s="15"/>
      <c r="F12" s="44">
        <f t="shared" si="0"/>
        <v>465000</v>
      </c>
    </row>
    <row r="13" spans="1:6" s="3" customFormat="1" ht="18" customHeight="1">
      <c r="A13" s="7">
        <v>182</v>
      </c>
      <c r="B13" s="8" t="s">
        <v>11</v>
      </c>
      <c r="C13" s="28" t="s">
        <v>12</v>
      </c>
      <c r="D13" s="16">
        <f>D14+D16</f>
        <v>167000</v>
      </c>
      <c r="E13" s="16">
        <f>E14+E16</f>
        <v>0</v>
      </c>
      <c r="F13" s="10">
        <f t="shared" si="0"/>
        <v>167000</v>
      </c>
    </row>
    <row r="14" spans="1:6" s="4" customFormat="1" ht="17.25" customHeight="1">
      <c r="A14" s="12">
        <v>182</v>
      </c>
      <c r="B14" s="13" t="s">
        <v>13</v>
      </c>
      <c r="C14" s="29" t="s">
        <v>14</v>
      </c>
      <c r="D14" s="16">
        <f>D15</f>
        <v>112000</v>
      </c>
      <c r="E14" s="16">
        <f>E15</f>
        <v>0</v>
      </c>
      <c r="F14" s="10">
        <f t="shared" si="0"/>
        <v>112000</v>
      </c>
    </row>
    <row r="15" spans="1:6" s="1" customFormat="1" ht="62.25" customHeight="1">
      <c r="A15" s="14">
        <v>182</v>
      </c>
      <c r="B15" s="14" t="s">
        <v>15</v>
      </c>
      <c r="C15" s="27" t="s">
        <v>16</v>
      </c>
      <c r="D15" s="15">
        <v>112000</v>
      </c>
      <c r="E15" s="15"/>
      <c r="F15" s="44">
        <f t="shared" si="0"/>
        <v>112000</v>
      </c>
    </row>
    <row r="16" spans="1:6" s="4" customFormat="1" ht="18.75" customHeight="1">
      <c r="A16" s="12" t="s">
        <v>3</v>
      </c>
      <c r="B16" s="13" t="s">
        <v>17</v>
      </c>
      <c r="C16" s="29" t="s">
        <v>18</v>
      </c>
      <c r="D16" s="16">
        <f>D17+D18</f>
        <v>55000</v>
      </c>
      <c r="E16" s="16">
        <f>E17+E18</f>
        <v>0</v>
      </c>
      <c r="F16" s="10">
        <f t="shared" si="0"/>
        <v>55000</v>
      </c>
    </row>
    <row r="17" spans="1:6" s="1" customFormat="1" ht="95.25" customHeight="1">
      <c r="A17" s="14">
        <v>182</v>
      </c>
      <c r="B17" s="14" t="s">
        <v>19</v>
      </c>
      <c r="C17" s="27" t="s">
        <v>40</v>
      </c>
      <c r="D17" s="15">
        <v>35000</v>
      </c>
      <c r="E17" s="15"/>
      <c r="F17" s="44">
        <f t="shared" si="0"/>
        <v>35000</v>
      </c>
    </row>
    <row r="18" spans="1:6" s="1" customFormat="1" ht="95.25" customHeight="1">
      <c r="A18" s="14">
        <v>182</v>
      </c>
      <c r="B18" s="14" t="s">
        <v>20</v>
      </c>
      <c r="C18" s="27" t="s">
        <v>39</v>
      </c>
      <c r="D18" s="15">
        <v>20000</v>
      </c>
      <c r="E18" s="15"/>
      <c r="F18" s="44">
        <f t="shared" si="0"/>
        <v>20000</v>
      </c>
    </row>
    <row r="19" spans="1:6" s="3" customFormat="1" ht="106.5" customHeight="1">
      <c r="A19" s="12" t="s">
        <v>41</v>
      </c>
      <c r="B19" s="13" t="s">
        <v>36</v>
      </c>
      <c r="C19" s="30" t="s">
        <v>42</v>
      </c>
      <c r="D19" s="16">
        <v>80000</v>
      </c>
      <c r="E19" s="16"/>
      <c r="F19" s="10">
        <f t="shared" si="0"/>
        <v>80000</v>
      </c>
    </row>
    <row r="20" spans="1:6" s="3" customFormat="1" ht="29.25" customHeight="1">
      <c r="A20" s="17"/>
      <c r="B20" s="18"/>
      <c r="C20" s="28" t="s">
        <v>21</v>
      </c>
      <c r="D20" s="16">
        <f>D21+D23+D24</f>
        <v>2065000</v>
      </c>
      <c r="E20" s="16">
        <f>E21+E23+E24</f>
        <v>0</v>
      </c>
      <c r="F20" s="10">
        <f t="shared" si="0"/>
        <v>2065000</v>
      </c>
    </row>
    <row r="21" spans="1:6" s="5" customFormat="1" ht="89.25" customHeight="1">
      <c r="A21" s="12" t="s">
        <v>44</v>
      </c>
      <c r="B21" s="13" t="s">
        <v>22</v>
      </c>
      <c r="C21" s="30" t="s">
        <v>43</v>
      </c>
      <c r="D21" s="16">
        <f>D22</f>
        <v>1950000</v>
      </c>
      <c r="E21" s="16">
        <f>E22</f>
        <v>0</v>
      </c>
      <c r="F21" s="10">
        <f t="shared" si="0"/>
        <v>1950000</v>
      </c>
    </row>
    <row r="22" spans="1:6" s="1" customFormat="1" ht="96" customHeight="1">
      <c r="A22" s="14" t="s">
        <v>44</v>
      </c>
      <c r="B22" s="14" t="s">
        <v>48</v>
      </c>
      <c r="C22" s="27" t="s">
        <v>58</v>
      </c>
      <c r="D22" s="15">
        <v>1950000</v>
      </c>
      <c r="E22" s="15"/>
      <c r="F22" s="44">
        <f t="shared" si="0"/>
        <v>1950000</v>
      </c>
    </row>
    <row r="23" spans="1:6" s="6" customFormat="1" ht="60.75" customHeight="1">
      <c r="A23" s="19" t="s">
        <v>44</v>
      </c>
      <c r="B23" s="20" t="s">
        <v>61</v>
      </c>
      <c r="C23" s="31" t="s">
        <v>23</v>
      </c>
      <c r="D23" s="21">
        <v>75000</v>
      </c>
      <c r="E23" s="21"/>
      <c r="F23" s="10">
        <f t="shared" si="0"/>
        <v>75000</v>
      </c>
    </row>
    <row r="24" spans="1:6" s="3" customFormat="1" ht="30.75" customHeight="1">
      <c r="A24" s="12" t="s">
        <v>41</v>
      </c>
      <c r="B24" s="13" t="s">
        <v>46</v>
      </c>
      <c r="C24" s="30" t="s">
        <v>47</v>
      </c>
      <c r="D24" s="16">
        <v>40000</v>
      </c>
      <c r="E24" s="16"/>
      <c r="F24" s="10">
        <f t="shared" si="0"/>
        <v>40000</v>
      </c>
    </row>
    <row r="25" spans="1:6" s="6" customFormat="1" ht="23.25" customHeight="1">
      <c r="A25" s="22"/>
      <c r="B25" s="23" t="s">
        <v>24</v>
      </c>
      <c r="C25" s="32" t="s">
        <v>25</v>
      </c>
      <c r="D25" s="21">
        <f>D26+D29+D32</f>
        <v>44821218.62</v>
      </c>
      <c r="E25" s="21">
        <f>E26+E29+E32</f>
        <v>13846.150000000001</v>
      </c>
      <c r="F25" s="21">
        <f>D25+E25</f>
        <v>44835064.769999996</v>
      </c>
    </row>
    <row r="26" spans="1:6" s="3" customFormat="1" ht="42.75" customHeight="1">
      <c r="A26" s="12" t="s">
        <v>41</v>
      </c>
      <c r="B26" s="13" t="s">
        <v>26</v>
      </c>
      <c r="C26" s="30" t="s">
        <v>49</v>
      </c>
      <c r="D26" s="16">
        <f>D27+D28</f>
        <v>44298234</v>
      </c>
      <c r="E26" s="16">
        <f>E27+E28+E2</f>
        <v>0</v>
      </c>
      <c r="F26" s="21">
        <f aca="true" t="shared" si="1" ref="F26:F31">D26+E26</f>
        <v>44298234</v>
      </c>
    </row>
    <row r="27" spans="1:6" s="1" customFormat="1" ht="33" customHeight="1">
      <c r="A27" s="14" t="s">
        <v>41</v>
      </c>
      <c r="B27" s="14" t="s">
        <v>27</v>
      </c>
      <c r="C27" s="27" t="s">
        <v>28</v>
      </c>
      <c r="D27" s="24">
        <v>19049595</v>
      </c>
      <c r="E27" s="24"/>
      <c r="F27" s="43">
        <f t="shared" si="1"/>
        <v>19049595</v>
      </c>
    </row>
    <row r="28" spans="1:6" s="1" customFormat="1" ht="33" customHeight="1">
      <c r="A28" s="14" t="s">
        <v>41</v>
      </c>
      <c r="B28" s="14" t="s">
        <v>29</v>
      </c>
      <c r="C28" s="27" t="s">
        <v>30</v>
      </c>
      <c r="D28" s="15">
        <v>25248639</v>
      </c>
      <c r="E28" s="15"/>
      <c r="F28" s="43">
        <f t="shared" si="1"/>
        <v>25248639</v>
      </c>
    </row>
    <row r="29" spans="1:6" s="6" customFormat="1" ht="45" customHeight="1">
      <c r="A29" s="19" t="s">
        <v>41</v>
      </c>
      <c r="B29" s="20" t="s">
        <v>31</v>
      </c>
      <c r="C29" s="31" t="s">
        <v>51</v>
      </c>
      <c r="D29" s="21">
        <f>D30+D31</f>
        <v>448600</v>
      </c>
      <c r="E29" s="21">
        <f>E30+E31</f>
        <v>0</v>
      </c>
      <c r="F29" s="21">
        <f t="shared" si="1"/>
        <v>448600</v>
      </c>
    </row>
    <row r="30" spans="1:6" s="35" customFormat="1" ht="49.5" customHeight="1">
      <c r="A30" s="33" t="s">
        <v>41</v>
      </c>
      <c r="B30" s="33" t="s">
        <v>32</v>
      </c>
      <c r="C30" s="38" t="s">
        <v>52</v>
      </c>
      <c r="D30" s="34">
        <v>28400</v>
      </c>
      <c r="E30" s="34"/>
      <c r="F30" s="43">
        <f t="shared" si="1"/>
        <v>28400</v>
      </c>
    </row>
    <row r="31" spans="1:6" s="35" customFormat="1" ht="63.75" customHeight="1">
      <c r="A31" s="33" t="s">
        <v>41</v>
      </c>
      <c r="B31" s="33" t="s">
        <v>33</v>
      </c>
      <c r="C31" s="38" t="s">
        <v>53</v>
      </c>
      <c r="D31" s="34">
        <v>420200</v>
      </c>
      <c r="E31" s="34"/>
      <c r="F31" s="43">
        <f t="shared" si="1"/>
        <v>420200</v>
      </c>
    </row>
    <row r="32" spans="1:6" s="35" customFormat="1" ht="27" customHeight="1">
      <c r="A32" s="19" t="s">
        <v>41</v>
      </c>
      <c r="B32" s="19" t="s">
        <v>59</v>
      </c>
      <c r="C32" s="31" t="s">
        <v>60</v>
      </c>
      <c r="D32" s="39">
        <f>D33+D34</f>
        <v>74384.62</v>
      </c>
      <c r="E32" s="39">
        <f>E33+E34</f>
        <v>13846.150000000001</v>
      </c>
      <c r="F32" s="39">
        <f>F33+F34</f>
        <v>88230.76999999999</v>
      </c>
    </row>
    <row r="33" spans="1:6" s="35" customFormat="1" ht="90" customHeight="1">
      <c r="A33" s="33" t="s">
        <v>41</v>
      </c>
      <c r="B33" s="33" t="s">
        <v>62</v>
      </c>
      <c r="C33" s="38" t="s">
        <v>63</v>
      </c>
      <c r="D33" s="34">
        <v>0</v>
      </c>
      <c r="E33" s="34">
        <v>73000</v>
      </c>
      <c r="F33" s="34">
        <f>D33+E33</f>
        <v>73000</v>
      </c>
    </row>
    <row r="34" spans="1:6" s="35" customFormat="1" ht="34.5" customHeight="1">
      <c r="A34" s="33" t="s">
        <v>41</v>
      </c>
      <c r="B34" s="33" t="s">
        <v>50</v>
      </c>
      <c r="C34" s="38" t="s">
        <v>64</v>
      </c>
      <c r="D34" s="34">
        <v>74384.62</v>
      </c>
      <c r="E34" s="45">
        <v>-59153.85</v>
      </c>
      <c r="F34" s="34">
        <f>D34+E34</f>
        <v>15230.769999999997</v>
      </c>
    </row>
    <row r="35" spans="1:6" s="3" customFormat="1" ht="26.25" customHeight="1">
      <c r="A35" s="25"/>
      <c r="B35" s="25"/>
      <c r="C35" s="28" t="s">
        <v>34</v>
      </c>
      <c r="D35" s="26">
        <f>D6+D25</f>
        <v>50798218.62</v>
      </c>
      <c r="E35" s="26">
        <f>E6+E25</f>
        <v>13846.150000000001</v>
      </c>
      <c r="F35" s="26">
        <f>F6+F25</f>
        <v>50812064.769999996</v>
      </c>
    </row>
  </sheetData>
  <sheetProtection/>
  <mergeCells count="8">
    <mergeCell ref="E4:E5"/>
    <mergeCell ref="F4:F5"/>
    <mergeCell ref="B1:E1"/>
    <mergeCell ref="B2:E2"/>
    <mergeCell ref="A4:A5"/>
    <mergeCell ref="B4:B5"/>
    <mergeCell ref="C4:C5"/>
    <mergeCell ref="D4:D5"/>
  </mergeCells>
  <hyperlinks>
    <hyperlink ref="C11" r:id="rId1" display="garantf1://10800200.227/"/>
    <hyperlink ref="C12" r:id="rId2" display="garantf1://10800200.228/"/>
  </hyperlinks>
  <printOptions/>
  <pageMargins left="0.24" right="0.25" top="0.19" bottom="0.21" header="0.2" footer="0.21"/>
  <pageSetup horizontalDpi="600" verticalDpi="600" orientation="portrait" paperSize="9" scale="79" r:id="rId3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Иляна</cp:lastModifiedBy>
  <cp:lastPrinted>2012-02-27T07:29:35Z</cp:lastPrinted>
  <dcterms:created xsi:type="dcterms:W3CDTF">1996-10-08T23:32:33Z</dcterms:created>
  <dcterms:modified xsi:type="dcterms:W3CDTF">2012-02-27T07:29:57Z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